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fonline-my.sharepoint.com/personal/21180_icf_com/Documents/Projects/Analysis/Wealth Index Construction/NG2023-24DHS/Wealth/"/>
    </mc:Choice>
  </mc:AlternateContent>
  <xr:revisionPtr revIDLastSave="69" documentId="13_ncr:1_{66F2DE2E-029D-4793-8173-1D573C3B1A18}" xr6:coauthVersionLast="47" xr6:coauthVersionMax="47" xr10:uidLastSave="{A284CA58-BDC8-4D85-98BE-A93AD3F4D18A}"/>
  <bookViews>
    <workbookView xWindow="-108" yWindow="-108" windowWidth="23256" windowHeight="12576" activeTab="2" xr2:uid="{00000000-000D-0000-FFFF-FFFF00000000}"/>
  </bookViews>
  <sheets>
    <sheet name="Common" sheetId="4" r:id="rId1"/>
    <sheet name="Urban" sheetId="1" r:id="rId2"/>
    <sheet name="Rural" sheetId="2" r:id="rId3"/>
    <sheet name="Composite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2" l="1"/>
  <c r="K194" i="2"/>
  <c r="L193" i="2"/>
  <c r="K193" i="2"/>
  <c r="L192" i="2"/>
  <c r="K192" i="2"/>
  <c r="L191" i="2"/>
  <c r="K191" i="2"/>
  <c r="L190" i="2"/>
  <c r="K190" i="2"/>
  <c r="L189" i="2"/>
  <c r="K189" i="2"/>
  <c r="L188" i="2"/>
  <c r="K188" i="2"/>
  <c r="L187" i="2"/>
  <c r="K187" i="2"/>
  <c r="L186" i="2"/>
  <c r="K186" i="2"/>
  <c r="L185" i="2"/>
  <c r="K185" i="2"/>
  <c r="L184" i="2"/>
  <c r="K184" i="2"/>
  <c r="L183" i="2"/>
  <c r="K183" i="2"/>
  <c r="L182" i="2"/>
  <c r="K182" i="2"/>
  <c r="L181" i="2"/>
  <c r="K181" i="2"/>
  <c r="L180" i="2"/>
  <c r="K180" i="2"/>
  <c r="L179" i="2"/>
  <c r="K179" i="2"/>
  <c r="L178" i="2"/>
  <c r="K178" i="2"/>
  <c r="L177" i="2"/>
  <c r="K177" i="2"/>
  <c r="L176" i="2"/>
  <c r="K176" i="2"/>
  <c r="L175" i="2"/>
  <c r="K175" i="2"/>
  <c r="L174" i="2"/>
  <c r="K174" i="2"/>
  <c r="L173" i="2"/>
  <c r="K173" i="2"/>
  <c r="L172" i="2"/>
  <c r="K172" i="2"/>
  <c r="L171" i="2"/>
  <c r="K171" i="2"/>
  <c r="L169" i="2"/>
  <c r="K169" i="2"/>
  <c r="L168" i="2"/>
  <c r="K168" i="2"/>
  <c r="L167" i="2"/>
  <c r="K167" i="2"/>
  <c r="L166" i="2"/>
  <c r="K166" i="2"/>
  <c r="L165" i="2"/>
  <c r="K165" i="2"/>
  <c r="L164" i="2"/>
  <c r="K164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6" i="2"/>
  <c r="K156" i="2"/>
  <c r="L155" i="2"/>
  <c r="K155" i="2"/>
  <c r="L154" i="2"/>
  <c r="K154" i="2"/>
  <c r="L153" i="2"/>
  <c r="K153" i="2"/>
  <c r="L152" i="2"/>
  <c r="K152" i="2"/>
  <c r="L151" i="2"/>
  <c r="K151" i="2"/>
  <c r="L150" i="2"/>
  <c r="K150" i="2"/>
  <c r="L149" i="2"/>
  <c r="K149" i="2"/>
  <c r="L148" i="2"/>
  <c r="K148" i="2"/>
  <c r="L147" i="2"/>
  <c r="K147" i="2"/>
  <c r="L146" i="2"/>
  <c r="K146" i="2"/>
  <c r="L145" i="2"/>
  <c r="K145" i="2"/>
  <c r="L122" i="2"/>
  <c r="K122" i="2"/>
  <c r="M170" i="2"/>
  <c r="M195" i="2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19" i="1"/>
  <c r="K119" i="1"/>
  <c r="M170" i="1"/>
  <c r="L171" i="4"/>
  <c r="K171" i="4"/>
  <c r="L170" i="4"/>
  <c r="K170" i="4"/>
  <c r="L169" i="4"/>
  <c r="K169" i="4"/>
  <c r="L168" i="4"/>
  <c r="K168" i="4"/>
  <c r="L167" i="4"/>
  <c r="K167" i="4"/>
  <c r="L166" i="4"/>
  <c r="K166" i="4"/>
  <c r="L165" i="4"/>
  <c r="K165" i="4"/>
  <c r="L164" i="4"/>
  <c r="K164" i="4"/>
  <c r="L163" i="4"/>
  <c r="K163" i="4"/>
  <c r="L162" i="4"/>
  <c r="K162" i="4"/>
  <c r="L161" i="4"/>
  <c r="K161" i="4"/>
  <c r="L160" i="4"/>
  <c r="K160" i="4"/>
  <c r="L159" i="4"/>
  <c r="K159" i="4"/>
  <c r="L158" i="4"/>
  <c r="K158" i="4"/>
  <c r="L157" i="4"/>
  <c r="K157" i="4"/>
  <c r="L156" i="4"/>
  <c r="K156" i="4"/>
  <c r="L155" i="4"/>
  <c r="K155" i="4"/>
  <c r="L154" i="4"/>
  <c r="K154" i="4"/>
  <c r="L153" i="4"/>
  <c r="K153" i="4"/>
  <c r="L152" i="4"/>
  <c r="K152" i="4"/>
  <c r="L151" i="4"/>
  <c r="K151" i="4"/>
  <c r="L150" i="4"/>
  <c r="K150" i="4"/>
  <c r="L149" i="4"/>
  <c r="K149" i="4"/>
  <c r="L148" i="4"/>
  <c r="K148" i="4"/>
  <c r="L147" i="4"/>
  <c r="K147" i="4"/>
  <c r="L146" i="4"/>
  <c r="K146" i="4"/>
  <c r="L145" i="4"/>
  <c r="K145" i="4"/>
  <c r="L144" i="4"/>
  <c r="K144" i="4"/>
  <c r="L143" i="4"/>
  <c r="K143" i="4"/>
  <c r="L142" i="4"/>
  <c r="K142" i="4"/>
  <c r="L141" i="4"/>
  <c r="K141" i="4"/>
  <c r="L140" i="4"/>
  <c r="K140" i="4"/>
  <c r="L139" i="4"/>
  <c r="K139" i="4"/>
  <c r="L138" i="4"/>
  <c r="K138" i="4"/>
  <c r="L137" i="4"/>
  <c r="K137" i="4"/>
  <c r="L136" i="4"/>
  <c r="K136" i="4"/>
  <c r="L135" i="4"/>
  <c r="K135" i="4"/>
  <c r="L134" i="4"/>
  <c r="K134" i="4"/>
  <c r="L133" i="4"/>
  <c r="K133" i="4"/>
  <c r="L132" i="4"/>
  <c r="K132" i="4"/>
  <c r="L131" i="4"/>
  <c r="K131" i="4"/>
  <c r="L130" i="4"/>
  <c r="K130" i="4"/>
  <c r="L129" i="4"/>
  <c r="K129" i="4"/>
  <c r="L128" i="4"/>
  <c r="K128" i="4"/>
  <c r="L127" i="4"/>
  <c r="K127" i="4"/>
  <c r="L126" i="4"/>
  <c r="K126" i="4"/>
  <c r="L125" i="4"/>
  <c r="K125" i="4"/>
  <c r="L124" i="4"/>
  <c r="K124" i="4"/>
  <c r="M172" i="4"/>
  <c r="D23" i="3"/>
  <c r="D12" i="3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L105" i="1"/>
  <c r="K105" i="1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L108" i="4"/>
  <c r="K108" i="4"/>
  <c r="L107" i="4"/>
  <c r="K107" i="4"/>
  <c r="L106" i="4"/>
  <c r="K106" i="4"/>
  <c r="L105" i="4"/>
  <c r="K105" i="4"/>
  <c r="L104" i="4"/>
  <c r="K104" i="4"/>
  <c r="L103" i="4"/>
  <c r="K103" i="4"/>
  <c r="L102" i="4"/>
  <c r="K102" i="4"/>
  <c r="L101" i="4"/>
  <c r="K101" i="4"/>
  <c r="L100" i="4"/>
  <c r="K100" i="4"/>
  <c r="L99" i="4"/>
  <c r="K99" i="4"/>
  <c r="L98" i="4"/>
  <c r="K98" i="4"/>
  <c r="L97" i="4"/>
  <c r="K97" i="4"/>
  <c r="L96" i="4"/>
  <c r="K96" i="4"/>
  <c r="L95" i="4"/>
  <c r="K95" i="4"/>
  <c r="L94" i="4"/>
  <c r="K94" i="4"/>
  <c r="L93" i="4"/>
  <c r="K93" i="4"/>
  <c r="L92" i="4"/>
  <c r="K92" i="4"/>
  <c r="L91" i="4"/>
  <c r="K91" i="4"/>
  <c r="L90" i="4"/>
  <c r="K90" i="4"/>
  <c r="L89" i="4"/>
  <c r="K89" i="4"/>
  <c r="L88" i="4"/>
  <c r="K88" i="4"/>
  <c r="L87" i="4"/>
  <c r="K87" i="4"/>
  <c r="L86" i="4"/>
  <c r="K86" i="4"/>
  <c r="L85" i="4"/>
  <c r="K85" i="4"/>
  <c r="L84" i="4"/>
  <c r="K84" i="4"/>
  <c r="L83" i="4"/>
  <c r="K83" i="4"/>
  <c r="L82" i="4"/>
  <c r="K82" i="4"/>
  <c r="L81" i="4"/>
  <c r="K81" i="4"/>
  <c r="L80" i="4"/>
  <c r="K80" i="4"/>
  <c r="L79" i="4"/>
  <c r="K79" i="4"/>
  <c r="L78" i="4"/>
  <c r="K78" i="4"/>
  <c r="L77" i="4"/>
  <c r="K77" i="4"/>
  <c r="L76" i="4"/>
  <c r="K76" i="4"/>
  <c r="L75" i="4"/>
  <c r="K75" i="4"/>
  <c r="L74" i="4"/>
  <c r="K74" i="4"/>
  <c r="L73" i="4"/>
  <c r="K73" i="4"/>
  <c r="L72" i="4"/>
  <c r="K72" i="4"/>
  <c r="L71" i="4"/>
  <c r="K71" i="4"/>
  <c r="L70" i="4"/>
  <c r="K70" i="4"/>
  <c r="L69" i="4"/>
  <c r="K69" i="4"/>
  <c r="L68" i="4"/>
  <c r="K68" i="4"/>
  <c r="L67" i="4"/>
  <c r="K67" i="4"/>
  <c r="L66" i="4"/>
  <c r="K66" i="4"/>
  <c r="L65" i="4"/>
  <c r="K65" i="4"/>
  <c r="L64" i="4"/>
  <c r="K64" i="4"/>
  <c r="L63" i="4"/>
  <c r="K63" i="4"/>
  <c r="L62" i="4"/>
  <c r="K62" i="4"/>
  <c r="L61" i="4"/>
  <c r="K61" i="4"/>
  <c r="L60" i="4"/>
  <c r="K60" i="4"/>
  <c r="L59" i="4"/>
  <c r="K59" i="4"/>
  <c r="L58" i="4"/>
  <c r="K58" i="4"/>
  <c r="L57" i="4"/>
  <c r="K57" i="4"/>
  <c r="L56" i="4"/>
  <c r="K56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K82" i="2"/>
  <c r="L82" i="2"/>
  <c r="K83" i="2"/>
  <c r="L83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L7" i="2"/>
  <c r="K7" i="2"/>
  <c r="L8" i="1"/>
  <c r="L9" i="1"/>
  <c r="L10" i="1"/>
  <c r="L11" i="1"/>
  <c r="L12" i="1"/>
  <c r="L13" i="1"/>
  <c r="L14" i="1"/>
  <c r="L15" i="1"/>
  <c r="L16" i="1"/>
  <c r="L17" i="1"/>
  <c r="L18" i="1"/>
  <c r="L19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9" i="1"/>
  <c r="K8" i="1"/>
  <c r="K9" i="1"/>
  <c r="K10" i="1"/>
  <c r="K11" i="1"/>
  <c r="K12" i="1"/>
  <c r="K13" i="1"/>
  <c r="K14" i="1"/>
  <c r="K15" i="1"/>
  <c r="K16" i="1"/>
  <c r="K17" i="1"/>
  <c r="K18" i="1"/>
  <c r="L7" i="1"/>
  <c r="K7" i="1"/>
</calcChain>
</file>

<file path=xl/sharedStrings.xml><?xml version="1.0" encoding="utf-8"?>
<sst xmlns="http://schemas.openxmlformats.org/spreadsheetml/2006/main" count="1352" uniqueCount="254">
  <si>
    <t>Descriptive Statistics</t>
  </si>
  <si>
    <t>Mean</t>
  </si>
  <si>
    <t>Missing N</t>
  </si>
  <si>
    <t xml:space="preserve">Urban </t>
  </si>
  <si>
    <t>Component</t>
  </si>
  <si>
    <t>1</t>
  </si>
  <si>
    <t>Component Score Coefficient Matrix</t>
  </si>
  <si>
    <t>Extraction Method: Principal Component Analysis. 
 Component Scores.</t>
  </si>
  <si>
    <t>Sum over each variable</t>
  </si>
  <si>
    <t>If has</t>
  </si>
  <si>
    <t>If does not have</t>
  </si>
  <si>
    <t xml:space="preserve">Rural </t>
  </si>
  <si>
    <t xml:space="preserve">Combined Scores </t>
  </si>
  <si>
    <t>Model</t>
  </si>
  <si>
    <t>Unstandardized Coefficients</t>
  </si>
  <si>
    <t>Standardized Coefficients</t>
  </si>
  <si>
    <t>t</t>
  </si>
  <si>
    <t>Sig.</t>
  </si>
  <si>
    <t>B</t>
  </si>
  <si>
    <t>Std. Error</t>
  </si>
  <si>
    <t>Beta</t>
  </si>
  <si>
    <r>
      <t>Coefficients</t>
    </r>
    <r>
      <rPr>
        <b/>
        <vertAlign val="superscript"/>
        <sz val="9"/>
        <color indexed="8"/>
        <rFont val="Arial Bold"/>
      </rPr>
      <t>a</t>
    </r>
  </si>
  <si>
    <t>Combined Score</t>
  </si>
  <si>
    <t>Statistics</t>
  </si>
  <si>
    <t>N</t>
  </si>
  <si>
    <t>Valid</t>
  </si>
  <si>
    <t>Missing</t>
  </si>
  <si>
    <t>Median</t>
  </si>
  <si>
    <t>Mode</t>
  </si>
  <si>
    <t>Std. Deviation</t>
  </si>
  <si>
    <t>Skewness</t>
  </si>
  <si>
    <t>Std. Error of Skewness</t>
  </si>
  <si>
    <t>Kurtosis</t>
  </si>
  <si>
    <t>Std. Error of Kurtosis</t>
  </si>
  <si>
    <t>Minimum</t>
  </si>
  <si>
    <t>Maximum</t>
  </si>
  <si>
    <t>Percentiles</t>
  </si>
  <si>
    <t>20</t>
  </si>
  <si>
    <t>40</t>
  </si>
  <si>
    <t>60</t>
  </si>
  <si>
    <t>80</t>
  </si>
  <si>
    <t>Common</t>
  </si>
  <si>
    <t>a. Dependent Variable: comscore Common wealth score</t>
  </si>
  <si>
    <t>combscor Combined national wealth score</t>
  </si>
  <si>
    <t>Std. Error of Mean</t>
  </si>
  <si>
    <t/>
  </si>
  <si>
    <t>a. For each variable, missing values are replaced with the variable mean.</t>
  </si>
  <si>
    <t>QH101_21 Source of drinking water: Tube well or borehole</t>
  </si>
  <si>
    <t>QH101_51 Source of drinking water: Rainwater</t>
  </si>
  <si>
    <t>QH101_81 Source of drinking water: Surface water (river/dam/lake/pond/stream/canal/irrigation channel)</t>
  </si>
  <si>
    <t>QH101_91 Source of drinking water: Bottled water</t>
  </si>
  <si>
    <t>LAND Owns land</t>
  </si>
  <si>
    <t>memsleep Number of members per sleeping room</t>
  </si>
  <si>
    <t>landarea</t>
  </si>
  <si>
    <t>Ncombsco Combined wealth index</t>
  </si>
  <si>
    <t>Nurbscor Urban wealth index</t>
  </si>
  <si>
    <t>Nrurscor Rural wealth index</t>
  </si>
  <si>
    <t>Lowest</t>
  </si>
  <si>
    <t>Second</t>
  </si>
  <si>
    <t>Middle</t>
  </si>
  <si>
    <t>Fourth</t>
  </si>
  <si>
    <t>Highest</t>
  </si>
  <si>
    <t>(Constant)</t>
  </si>
  <si>
    <t>rurscore Rural wealth score</t>
  </si>
  <si>
    <t>urbscore Urban wealth score</t>
  </si>
  <si>
    <t>QH101_11 Source of drinking water: Piped into dwelling</t>
  </si>
  <si>
    <t>QH101_12 Source of drinking water: Piped to yard/plot</t>
  </si>
  <si>
    <t>QH101_13 Source of drinking water: Piped to neighbor</t>
  </si>
  <si>
    <t>QH101_14 Source of drinking water: Public tap/standpipe</t>
  </si>
  <si>
    <t>QH101_31 Source of drinking water: Protected well</t>
  </si>
  <si>
    <t>QH101_32 Source of drinking water: Unprotected well</t>
  </si>
  <si>
    <t>QH101_41 Source of drinking water: Protected spring</t>
  </si>
  <si>
    <t>QH101_42 Source of drinking water: Unprotected spring</t>
  </si>
  <si>
    <t>QH101_61 Source of drinking water: Tanker truck</t>
  </si>
  <si>
    <t>QH101_71 Source of drinking water: Cart with small tank</t>
  </si>
  <si>
    <t>Urban</t>
  </si>
  <si>
    <t xml:space="preserve">Histogram </t>
  </si>
  <si>
    <t>Nigeria DHS 2023-24</t>
  </si>
  <si>
    <t>QH101_92 Source of drinking water: Sachet water</t>
  </si>
  <si>
    <t>QH101_96 Source of drinking water: Other</t>
  </si>
  <si>
    <t>QH109_11 Type of toilet facility: Flush to piped sewer system</t>
  </si>
  <si>
    <t>QH109_12 Type of toilet facility: Flush to septic tank</t>
  </si>
  <si>
    <t>QH109_13 Type of toilet facility: Flush to pit latrine</t>
  </si>
  <si>
    <t>QH109_14 Type of toilet facility: Flush to somewhere else</t>
  </si>
  <si>
    <t>QH109_15 Type of toilet facility: Flush, don't know where</t>
  </si>
  <si>
    <t>QH109_21 Type of toilet facility: Ventilated improved pit latrine</t>
  </si>
  <si>
    <t>QH109_22 Type of toilet facility: Pit latrine with slab</t>
  </si>
  <si>
    <t>QH109_23 Type of toilet facility: Pit latrine without slab/open pit</t>
  </si>
  <si>
    <t>QH109_31 Type of toilet facility: Composting toilet</t>
  </si>
  <si>
    <t>QH109_41 Type of toilet facility: Bucket toilet</t>
  </si>
  <si>
    <t>QH109_51 Type of toilet facility: Hanging toilet/hanging latrine</t>
  </si>
  <si>
    <t>QH109_61 Type of toilet facility: No facility/bush/field</t>
  </si>
  <si>
    <t>QH109_96 Type of toilet facility: Other</t>
  </si>
  <si>
    <t>QH109_11_sh Type of toilet facility: Flush to piped sewer system - shared</t>
  </si>
  <si>
    <t>QH109_12_sh Type of toilet facility: Flush to septic tank - shared</t>
  </si>
  <si>
    <t>QH109_13_sh Type of toilet facility: Flush to pit latrine - shared</t>
  </si>
  <si>
    <t>QH109_14_sh Type of toilet facility: Flush to somewhere else - shared</t>
  </si>
  <si>
    <t>QH109_15_sh Type of toilet facility: Flush, don't know where - shared</t>
  </si>
  <si>
    <t>QH109_21_sh Type of toilet facility: Ventilated improved pit latrine - shared</t>
  </si>
  <si>
    <t>QH109_22_sh Type of toilet facility: Pit latrine with slab - shared</t>
  </si>
  <si>
    <t>QH109_23_sh Type of toilet facility: Pit latrine without slab/open pit - shared</t>
  </si>
  <si>
    <t>QH109_31_sh Type of toilet facility: Composting toilet - shared</t>
  </si>
  <si>
    <t>QH109_41_sh Type of toilet facility: Bucket toilet - shared</t>
  </si>
  <si>
    <t>QH109_51_sh Type of toilet facility: Hanging toilet/hanging latrine - shared</t>
  </si>
  <si>
    <t>QH109_96_sh Type of toilet facility: Other - shared</t>
  </si>
  <si>
    <t>QH117_1 Type of cookstove: Electric stove</t>
  </si>
  <si>
    <t>QH117_2 Type of cookstove: Solar cooker</t>
  </si>
  <si>
    <t>QH117_3 Type of cookstove: Liquified petroleum gas (LPG)/cooking gas stove</t>
  </si>
  <si>
    <t>QH117_4 Type of cookstove: Piped natural gas stove</t>
  </si>
  <si>
    <t>QH117_5 Type of cookstove: Biogas stove</t>
  </si>
  <si>
    <t>QH117_6 Type of cookstove: Liquid fuel stove</t>
  </si>
  <si>
    <t>QH117_7 Type of cookstove: Manufactured solid fuel stove</t>
  </si>
  <si>
    <t>QH117_8 Type of cookstove: Traditional solid fuel stove</t>
  </si>
  <si>
    <t>QH117_9 Type of cookstove: Three stone stove/open fire</t>
  </si>
  <si>
    <t>QH117_95 Type of cookstove: No food cooked in household</t>
  </si>
  <si>
    <t>QH120_2 Type of cooking fuel: Gasoline/diesel, alcohol/ethanol</t>
  </si>
  <si>
    <t>QH120_3 Type of cooking fuel: Kerosene/paraffin</t>
  </si>
  <si>
    <t>QH120_4 Type of cooking fuel: Coal/lignite</t>
  </si>
  <si>
    <t>QH120_5 Type of cooking fuel: Charcoal</t>
  </si>
  <si>
    <t>QH120_6 Type of cooking fuel: Wood</t>
  </si>
  <si>
    <t>QH120_7 Type of cooking fuel: Straw/shrubs/grass</t>
  </si>
  <si>
    <t>QH120_8 Type of cooking fuel: Agricultural crop</t>
  </si>
  <si>
    <t>QH120_9 Type of cooking fuel: Animal dung/waste</t>
  </si>
  <si>
    <t>QH120_10 Type of cooking fuel: Processed biomass (pellets) or woodchips</t>
  </si>
  <si>
    <t>QH120_11 Type of cooking fuel: Garbage/plastic</t>
  </si>
  <si>
    <t>QH120_12 Type of cooking fuel: Sawdust</t>
  </si>
  <si>
    <t>QH120_96 Type of cooking fuel: Other</t>
  </si>
  <si>
    <t>QH123_1 Heat source for home: Central heating</t>
  </si>
  <si>
    <t>QH123_2 Heat source for home: Manufactured space heater</t>
  </si>
  <si>
    <t>QH123_3 Heat source for home: Traditional space heater</t>
  </si>
  <si>
    <t>QH123_4 Heat source for home: Manufactured cookstove</t>
  </si>
  <si>
    <t>QH123_5 Heat source for home: Traditional cookstove</t>
  </si>
  <si>
    <t>QH123_6 Heat source for home: Three stone stove/open fire</t>
  </si>
  <si>
    <t>QH123_95 Heat source for home: No space heating in household/no need</t>
  </si>
  <si>
    <t>QH123_96 Heat source for home: Other</t>
  </si>
  <si>
    <t>QH125_1 Type of fuel for home heat: Electricity</t>
  </si>
  <si>
    <t>QH125_3 Type of fuel for home heat: Solar air heater</t>
  </si>
  <si>
    <t>QH125_4 Type of fuel for home heat: Liquefied petroleum gas (LPG)/cooking gas, piped natural gas</t>
  </si>
  <si>
    <t>QH125_8 Type of fuel for home heat: Kerosene/paraffin, gasoline/diesel</t>
  </si>
  <si>
    <t>QH125_9 Type of fuel for home heat: Coal/lignite</t>
  </si>
  <si>
    <t>QH125_10 Type of fuel for home heat: Charcoal</t>
  </si>
  <si>
    <t>QH125_11 Type of fuel for home heat: Wood</t>
  </si>
  <si>
    <t>QH125_12 Type of fuel for home heat: Straw/shrubs/grass</t>
  </si>
  <si>
    <t>QH125_13 Type of fuel for home heat: Agricultural crop</t>
  </si>
  <si>
    <t>QH125_14 Type of fuel for home heat: Animal dung/waste</t>
  </si>
  <si>
    <t>QH125_96 Type of fuel for home heat: Other</t>
  </si>
  <si>
    <t>QH126_1 Type of light at home: Electricity</t>
  </si>
  <si>
    <t>QH126_2 Type of light at home: Solar lantern</t>
  </si>
  <si>
    <t>QH126_3 Type of light at home: Rechargeable flashlight, torch, or lantern</t>
  </si>
  <si>
    <t>QH126_4 Type of light at home: Battery powered flashlight, torch or lantern</t>
  </si>
  <si>
    <t>QH126_6 Type of light at home: Gasoline lamp, biogas lamp</t>
  </si>
  <si>
    <t>QH126_7 Type of light at home: Kerosene or paraffin lamp</t>
  </si>
  <si>
    <t>QH126_8 Type of light at home: Charcoal</t>
  </si>
  <si>
    <t>QH126_9 Type of light at home: Wood</t>
  </si>
  <si>
    <t>QH126_10 Type of light at home: Straw/shrubs/grass, agricultural crop, animal dung/waste</t>
  </si>
  <si>
    <t>QH126_13 Type of light at home: Oil lamp</t>
  </si>
  <si>
    <t>QH126_14 Type of light at home: Candle</t>
  </si>
  <si>
    <t>QH126_15 Type of light at home: Inverter</t>
  </si>
  <si>
    <t>QH126_95 Type of light at home: No lighting in household</t>
  </si>
  <si>
    <t>QH126_96 Type of light at home: Other</t>
  </si>
  <si>
    <t>QH132A Electricity</t>
  </si>
  <si>
    <t>QH132B Radio</t>
  </si>
  <si>
    <t>QH132C Television</t>
  </si>
  <si>
    <t>QH132D Telephone (non-mobile)</t>
  </si>
  <si>
    <t>QH132E Computer</t>
  </si>
  <si>
    <t>QH132F Refrigerator</t>
  </si>
  <si>
    <t>QH132G Table</t>
  </si>
  <si>
    <t>QH132H Chair</t>
  </si>
  <si>
    <t>QH132I Bed</t>
  </si>
  <si>
    <t>QH132J Sofa</t>
  </si>
  <si>
    <t>QH132K Cupboard</t>
  </si>
  <si>
    <t>QH132L Air conditioner</t>
  </si>
  <si>
    <t>QH132M Electric iron</t>
  </si>
  <si>
    <t>QH132N Generator</t>
  </si>
  <si>
    <t>QH132O Fan</t>
  </si>
  <si>
    <t>QH133A Watch</t>
  </si>
  <si>
    <t>QH133B Mobile telephone</t>
  </si>
  <si>
    <t>QH133C Bicycle</t>
  </si>
  <si>
    <t>QH133D Motorcycle or scooter</t>
  </si>
  <si>
    <t>QH133E Animal-drawn cart</t>
  </si>
  <si>
    <t>QH133F Car or Truck</t>
  </si>
  <si>
    <t>QH133G Boat with a motor</t>
  </si>
  <si>
    <t>QH133H Canoe</t>
  </si>
  <si>
    <t>QH133I Keke napep</t>
  </si>
  <si>
    <t>MOBPHONE Owns a mobile phone</t>
  </si>
  <si>
    <t>CHECKACC Posession of a bank account</t>
  </si>
  <si>
    <t>QH152_11 Main floor material: Earth/sand</t>
  </si>
  <si>
    <t>QH152_12 Main floor material: Dung</t>
  </si>
  <si>
    <t>QH152_21 Main floor material: Wood planks</t>
  </si>
  <si>
    <t>QH152_22 Main floor material: Palm/bamboo</t>
  </si>
  <si>
    <t>QH152_31 Main floor material: Parquet or polished wood</t>
  </si>
  <si>
    <t>QH152_32 Main floor material: Vinyl or asphalt strips</t>
  </si>
  <si>
    <t>QH152_33 Main floor material: Ceramic tiles</t>
  </si>
  <si>
    <t>QH152_34 Main floor material: Cement</t>
  </si>
  <si>
    <t>QH152_35 Main floor material: Carpet</t>
  </si>
  <si>
    <t>QH152_96 Main floor material: Other</t>
  </si>
  <si>
    <t>QH153_11 Main roof material: No roof</t>
  </si>
  <si>
    <t>QH153_12 Main roof material: Thatch/palm leaf</t>
  </si>
  <si>
    <t>QH153_13 Main roof material: Mud</t>
  </si>
  <si>
    <t>QH153_21 Main roof material: Rustic mat</t>
  </si>
  <si>
    <t>QH153_22 Main roof material: Palm/bamboo</t>
  </si>
  <si>
    <t>QH153_23 Main roof material: Wood planks</t>
  </si>
  <si>
    <t>QH153_24 Main roof material: Cardboard</t>
  </si>
  <si>
    <t>QH153_31 Main roof material: Metal/zinc</t>
  </si>
  <si>
    <t>QH153_32 Main roof material: Wood</t>
  </si>
  <si>
    <t>QH153_33 Main roof material: Calamine/cement fiber</t>
  </si>
  <si>
    <t>QH153_34 Main roof material: Ceramic tiles</t>
  </si>
  <si>
    <t>QH153_35 Main roof material: Cement</t>
  </si>
  <si>
    <t>QH153_36 Main roof material: Roofing shingles</t>
  </si>
  <si>
    <t>QH153_96 Main roof material: Other</t>
  </si>
  <si>
    <t>QH154_11 Main wall material: No walls</t>
  </si>
  <si>
    <t>QH154_12 Main wall material: Cane/palm/trunks</t>
  </si>
  <si>
    <t>QH154_13 Main wall material: Dirt</t>
  </si>
  <si>
    <t>QH154_14 Main wall material: Mud</t>
  </si>
  <si>
    <t>QH154_21 Main wall material: Bamboo with mud</t>
  </si>
  <si>
    <t>QH154_22 Main wall material: Stone with mud</t>
  </si>
  <si>
    <t>QH154_23 Main wall material: Uncovered adobe</t>
  </si>
  <si>
    <t>QH154_24 Main wall material: Plywood</t>
  </si>
  <si>
    <t>QH154_25 Main wall material: Cardboard</t>
  </si>
  <si>
    <t>QH154_26 Main wall material: Reused wood</t>
  </si>
  <si>
    <t>QH154_31 Main wall material: Cement</t>
  </si>
  <si>
    <t>QH154_32 Main wall material: Stone with lime/cement</t>
  </si>
  <si>
    <t>QH154_33 Main wall material: Bricks</t>
  </si>
  <si>
    <t>QH154_34 Main wall material: Cement blocks</t>
  </si>
  <si>
    <t>QH154_35 Main wall material: Covered adobe</t>
  </si>
  <si>
    <t>QH154_36 Main wall material: Wood planks/shingles</t>
  </si>
  <si>
    <t>QH154_96 Main wall material: Other</t>
  </si>
  <si>
    <t>HOUSE Owns a house</t>
  </si>
  <si>
    <r>
      <t>Std. Deviation</t>
    </r>
    <r>
      <rPr>
        <vertAlign val="superscript"/>
        <sz val="9"/>
        <color indexed="8"/>
        <rFont val="Arial"/>
      </rPr>
      <t>a</t>
    </r>
  </si>
  <si>
    <r>
      <t>Analysis N</t>
    </r>
    <r>
      <rPr>
        <vertAlign val="superscript"/>
        <sz val="9"/>
        <color indexed="8"/>
        <rFont val="Arial"/>
      </rPr>
      <t>a</t>
    </r>
  </si>
  <si>
    <t>QH129A_1 Cows/bulls: 1-4</t>
  </si>
  <si>
    <t>QH129A_2 Cows/bulls: 5-9</t>
  </si>
  <si>
    <t>QH129A_3 Cows/bulls: 10+</t>
  </si>
  <si>
    <t>QH129B_1 Other cattle: 1-4</t>
  </si>
  <si>
    <t>QH129B_2 Other cattle: 5-9</t>
  </si>
  <si>
    <t>QH129B_3 Other cattle: 10+</t>
  </si>
  <si>
    <t>QH129C_1 Horses/donkeys/mules: 1-4</t>
  </si>
  <si>
    <t>QH129C_2 Horses/donkeys/mules: 5-9</t>
  </si>
  <si>
    <t>QH129C_3 Horses/donkeys/mules: 10+</t>
  </si>
  <si>
    <t>QH129D_1 Goats: 1-4</t>
  </si>
  <si>
    <t>QH129D_2 Goats: 5-9</t>
  </si>
  <si>
    <t>QH129D_3 Goats: 10+</t>
  </si>
  <si>
    <t>QH129E_1 Sheep: 1-4</t>
  </si>
  <si>
    <t>QH129E_2 Sheep: 5-9</t>
  </si>
  <si>
    <t>QH129E_3 Sheep: 10+</t>
  </si>
  <si>
    <t>QH129F_1 Chickens or other poultry: 1-9</t>
  </si>
  <si>
    <t>QH129F_2 Chickens or other poultry: 10-29</t>
  </si>
  <si>
    <t>QH129F_3 Chickens or other poultry: 30+</t>
  </si>
  <si>
    <t>QH129G_1 Pigs: 1-4</t>
  </si>
  <si>
    <t>QH129G_2 Pigs: 5-9</t>
  </si>
  <si>
    <t>QH129G_3 Pigs: 10+</t>
  </si>
  <si>
    <t>QH129H_1 Camels: 1-4</t>
  </si>
  <si>
    <t>QH129H_2 Camels: 5-9</t>
  </si>
  <si>
    <t>QH129H_3 Camels: 10+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</si>
</sst>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###.00"/>
    <numFmt numFmtId="165" formatCode="####.000"/>
    <numFmt numFmtId="166" formatCode="###0"/>
    <numFmt numFmtId="167" formatCode="####.0000"/>
    <numFmt numFmtId="168" formatCode="####.00000"/>
    <numFmt numFmtId="169" formatCode="####.0000000"/>
    <numFmt numFmtId="170" formatCode="####.00000000"/>
    <numFmt numFmtId="171" formatCode="###0.000"/>
    <numFmt numFmtId="172" formatCode="###0.00000"/>
    <numFmt numFmtId="173" formatCode="###0.00"/>
    <numFmt numFmtId="174" formatCode="###0.0000"/>
    <numFmt numFmtId="175" formatCode="###0.0000000"/>
    <numFmt numFmtId="176" formatCode="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</font>
    <font>
      <sz val="9"/>
      <color indexed="8"/>
      <name val="Arial"/>
    </font>
    <font>
      <vertAlign val="superscript"/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6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/>
    <xf numFmtId="0" fontId="4" fillId="0" borderId="0" xfId="2"/>
    <xf numFmtId="0" fontId="4" fillId="0" borderId="0" xfId="3"/>
    <xf numFmtId="0" fontId="4" fillId="0" borderId="0" xfId="4"/>
    <xf numFmtId="0" fontId="5" fillId="0" borderId="0" xfId="1" applyFont="1" applyAlignment="1">
      <alignment horizontal="center" wrapText="1"/>
    </xf>
    <xf numFmtId="0" fontId="5" fillId="0" borderId="0" xfId="2" applyFont="1" applyAlignment="1">
      <alignment horizontal="left" wrapText="1"/>
    </xf>
    <xf numFmtId="176" fontId="0" fillId="0" borderId="0" xfId="0" applyNumberFormat="1" applyAlignment="1">
      <alignment horizontal="right" vertical="center"/>
    </xf>
    <xf numFmtId="0" fontId="2" fillId="0" borderId="0" xfId="5" applyFont="1" applyAlignment="1">
      <alignment horizontal="center" vertical="center" wrapText="1"/>
    </xf>
    <xf numFmtId="0" fontId="7" fillId="0" borderId="26" xfId="5" applyFont="1" applyBorder="1" applyAlignment="1">
      <alignment horizontal="center" wrapText="1"/>
    </xf>
    <xf numFmtId="0" fontId="7" fillId="0" borderId="27" xfId="5" applyFont="1" applyBorder="1" applyAlignment="1">
      <alignment horizontal="center" wrapText="1"/>
    </xf>
    <xf numFmtId="0" fontId="7" fillId="0" borderId="28" xfId="5" applyFont="1" applyBorder="1" applyAlignment="1">
      <alignment horizontal="center" wrapText="1"/>
    </xf>
    <xf numFmtId="0" fontId="7" fillId="0" borderId="20" xfId="5" applyFont="1" applyBorder="1" applyAlignment="1">
      <alignment horizontal="left" vertical="top" wrapText="1"/>
    </xf>
    <xf numFmtId="164" fontId="7" fillId="0" borderId="14" xfId="5" applyNumberFormat="1" applyFont="1" applyBorder="1" applyAlignment="1">
      <alignment horizontal="right" vertical="center"/>
    </xf>
    <xf numFmtId="165" fontId="7" fillId="0" borderId="15" xfId="5" applyNumberFormat="1" applyFont="1" applyBorder="1" applyAlignment="1">
      <alignment horizontal="right" vertical="center"/>
    </xf>
    <xf numFmtId="166" fontId="7" fillId="0" borderId="15" xfId="5" applyNumberFormat="1" applyFont="1" applyBorder="1" applyAlignment="1">
      <alignment horizontal="right" vertical="center"/>
    </xf>
    <xf numFmtId="166" fontId="7" fillId="0" borderId="16" xfId="5" applyNumberFormat="1" applyFont="1" applyBorder="1" applyAlignment="1">
      <alignment horizontal="right" vertical="center"/>
    </xf>
    <xf numFmtId="0" fontId="7" fillId="0" borderId="23" xfId="5" applyFont="1" applyBorder="1" applyAlignment="1">
      <alignment horizontal="left" vertical="top" wrapText="1"/>
    </xf>
    <xf numFmtId="164" fontId="7" fillId="0" borderId="29" xfId="5" applyNumberFormat="1" applyFont="1" applyBorder="1" applyAlignment="1">
      <alignment horizontal="right" vertical="center"/>
    </xf>
    <xf numFmtId="165" fontId="7" fillId="0" borderId="1" xfId="5" applyNumberFormat="1" applyFont="1" applyBorder="1" applyAlignment="1">
      <alignment horizontal="right" vertical="center"/>
    </xf>
    <xf numFmtId="166" fontId="7" fillId="0" borderId="1" xfId="5" applyNumberFormat="1" applyFont="1" applyBorder="1" applyAlignment="1">
      <alignment horizontal="right" vertical="center"/>
    </xf>
    <xf numFmtId="166" fontId="7" fillId="0" borderId="30" xfId="5" applyNumberFormat="1" applyFont="1" applyBorder="1" applyAlignment="1">
      <alignment horizontal="right" vertical="center"/>
    </xf>
    <xf numFmtId="0" fontId="7" fillId="0" borderId="24" xfId="5" applyFont="1" applyBorder="1" applyAlignment="1">
      <alignment horizontal="left" vertical="top" wrapText="1"/>
    </xf>
    <xf numFmtId="173" fontId="7" fillId="0" borderId="17" xfId="5" applyNumberFormat="1" applyFont="1" applyBorder="1" applyAlignment="1">
      <alignment horizontal="right" vertical="center"/>
    </xf>
    <xf numFmtId="171" fontId="7" fillId="0" borderId="18" xfId="5" applyNumberFormat="1" applyFont="1" applyBorder="1" applyAlignment="1">
      <alignment horizontal="right" vertical="center"/>
    </xf>
    <xf numFmtId="166" fontId="7" fillId="0" borderId="18" xfId="5" applyNumberFormat="1" applyFont="1" applyBorder="1" applyAlignment="1">
      <alignment horizontal="right" vertical="center"/>
    </xf>
    <xf numFmtId="166" fontId="7" fillId="0" borderId="19" xfId="5" applyNumberFormat="1" applyFont="1" applyBorder="1" applyAlignment="1">
      <alignment horizontal="right" vertical="center"/>
    </xf>
    <xf numFmtId="0" fontId="6" fillId="0" borderId="0" xfId="5"/>
    <xf numFmtId="0" fontId="7" fillId="0" borderId="31" xfId="5" applyFont="1" applyBorder="1" applyAlignment="1">
      <alignment horizontal="center" wrapText="1"/>
    </xf>
    <xf numFmtId="0" fontId="7" fillId="0" borderId="32" xfId="5" applyFont="1" applyBorder="1" applyAlignment="1">
      <alignment horizontal="center"/>
    </xf>
    <xf numFmtId="165" fontId="7" fillId="0" borderId="20" xfId="5" applyNumberFormat="1" applyFont="1" applyBorder="1" applyAlignment="1">
      <alignment horizontal="right" vertical="center"/>
    </xf>
    <xf numFmtId="165" fontId="7" fillId="0" borderId="23" xfId="5" applyNumberFormat="1" applyFont="1" applyBorder="1" applyAlignment="1">
      <alignment horizontal="right" vertical="center"/>
    </xf>
    <xf numFmtId="165" fontId="7" fillId="0" borderId="24" xfId="5" applyNumberFormat="1" applyFont="1" applyBorder="1" applyAlignment="1">
      <alignment horizontal="right" vertical="center"/>
    </xf>
    <xf numFmtId="0" fontId="2" fillId="0" borderId="0" xfId="6" applyFont="1" applyAlignment="1">
      <alignment horizontal="center" vertical="center" wrapText="1"/>
    </xf>
    <xf numFmtId="0" fontId="7" fillId="0" borderId="26" xfId="6" applyFont="1" applyBorder="1" applyAlignment="1">
      <alignment horizontal="center" wrapText="1"/>
    </xf>
    <xf numFmtId="0" fontId="7" fillId="0" borderId="27" xfId="6" applyFont="1" applyBorder="1" applyAlignment="1">
      <alignment horizontal="center" wrapText="1"/>
    </xf>
    <xf numFmtId="0" fontId="7" fillId="0" borderId="28" xfId="6" applyFont="1" applyBorder="1" applyAlignment="1">
      <alignment horizontal="center" wrapText="1"/>
    </xf>
    <xf numFmtId="0" fontId="7" fillId="0" borderId="20" xfId="6" applyFont="1" applyBorder="1" applyAlignment="1">
      <alignment horizontal="left" vertical="top" wrapText="1"/>
    </xf>
    <xf numFmtId="164" fontId="7" fillId="0" borderId="14" xfId="6" applyNumberFormat="1" applyFont="1" applyBorder="1" applyAlignment="1">
      <alignment horizontal="right" vertical="center"/>
    </xf>
    <xf numFmtId="165" fontId="7" fillId="0" borderId="15" xfId="6" applyNumberFormat="1" applyFont="1" applyBorder="1" applyAlignment="1">
      <alignment horizontal="right" vertical="center"/>
    </xf>
    <xf numFmtId="166" fontId="7" fillId="0" borderId="15" xfId="6" applyNumberFormat="1" applyFont="1" applyBorder="1" applyAlignment="1">
      <alignment horizontal="right" vertical="center"/>
    </xf>
    <xf numFmtId="166" fontId="7" fillId="0" borderId="16" xfId="6" applyNumberFormat="1" applyFont="1" applyBorder="1" applyAlignment="1">
      <alignment horizontal="right" vertical="center"/>
    </xf>
    <xf numFmtId="0" fontId="7" fillId="0" borderId="23" xfId="6" applyFont="1" applyBorder="1" applyAlignment="1">
      <alignment horizontal="left" vertical="top" wrapText="1"/>
    </xf>
    <xf numFmtId="164" fontId="7" fillId="0" borderId="29" xfId="6" applyNumberFormat="1" applyFont="1" applyBorder="1" applyAlignment="1">
      <alignment horizontal="right" vertical="center"/>
    </xf>
    <xf numFmtId="165" fontId="7" fillId="0" borderId="1" xfId="6" applyNumberFormat="1" applyFont="1" applyBorder="1" applyAlignment="1">
      <alignment horizontal="right" vertical="center"/>
    </xf>
    <xf numFmtId="166" fontId="7" fillId="0" borderId="1" xfId="6" applyNumberFormat="1" applyFont="1" applyBorder="1" applyAlignment="1">
      <alignment horizontal="right" vertical="center"/>
    </xf>
    <xf numFmtId="166" fontId="7" fillId="0" borderId="30" xfId="6" applyNumberFormat="1" applyFont="1" applyBorder="1" applyAlignment="1">
      <alignment horizontal="right" vertical="center"/>
    </xf>
    <xf numFmtId="0" fontId="7" fillId="0" borderId="24" xfId="6" applyFont="1" applyBorder="1" applyAlignment="1">
      <alignment horizontal="left" vertical="top" wrapText="1"/>
    </xf>
    <xf numFmtId="173" fontId="7" fillId="0" borderId="17" xfId="6" applyNumberFormat="1" applyFont="1" applyBorder="1" applyAlignment="1">
      <alignment horizontal="right" vertical="center"/>
    </xf>
    <xf numFmtId="171" fontId="7" fillId="0" borderId="18" xfId="6" applyNumberFormat="1" applyFont="1" applyBorder="1" applyAlignment="1">
      <alignment horizontal="right" vertical="center"/>
    </xf>
    <xf numFmtId="166" fontId="7" fillId="0" borderId="18" xfId="6" applyNumberFormat="1" applyFont="1" applyBorder="1" applyAlignment="1">
      <alignment horizontal="right" vertical="center"/>
    </xf>
    <xf numFmtId="166" fontId="7" fillId="0" borderId="19" xfId="6" applyNumberFormat="1" applyFont="1" applyBorder="1" applyAlignment="1">
      <alignment horizontal="right" vertical="center"/>
    </xf>
    <xf numFmtId="0" fontId="7" fillId="0" borderId="0" xfId="6" applyFont="1" applyAlignment="1">
      <alignment horizontal="left" vertical="top" wrapText="1"/>
    </xf>
    <xf numFmtId="0" fontId="6" fillId="0" borderId="0" xfId="6"/>
    <xf numFmtId="0" fontId="7" fillId="0" borderId="31" xfId="6" applyFont="1" applyBorder="1" applyAlignment="1">
      <alignment horizontal="center" wrapText="1"/>
    </xf>
    <xf numFmtId="0" fontId="7" fillId="0" borderId="32" xfId="6" applyFont="1" applyBorder="1" applyAlignment="1">
      <alignment horizontal="center"/>
    </xf>
    <xf numFmtId="165" fontId="7" fillId="0" borderId="20" xfId="6" applyNumberFormat="1" applyFont="1" applyBorder="1" applyAlignment="1">
      <alignment horizontal="right" vertical="center"/>
    </xf>
    <xf numFmtId="165" fontId="7" fillId="0" borderId="23" xfId="6" applyNumberFormat="1" applyFont="1" applyBorder="1" applyAlignment="1">
      <alignment horizontal="right" vertical="center"/>
    </xf>
    <xf numFmtId="165" fontId="7" fillId="0" borderId="24" xfId="6" applyNumberFormat="1" applyFont="1" applyBorder="1" applyAlignment="1">
      <alignment horizontal="right" vertical="center"/>
    </xf>
    <xf numFmtId="0" fontId="2" fillId="0" borderId="0" xfId="7" applyFont="1" applyAlignment="1">
      <alignment horizontal="center" vertical="center" wrapText="1"/>
    </xf>
    <xf numFmtId="0" fontId="7" fillId="0" borderId="26" xfId="7" applyFont="1" applyBorder="1" applyAlignment="1">
      <alignment horizontal="center" wrapText="1"/>
    </xf>
    <xf numFmtId="0" fontId="7" fillId="0" borderId="27" xfId="7" applyFont="1" applyBorder="1" applyAlignment="1">
      <alignment horizontal="center" wrapText="1"/>
    </xf>
    <xf numFmtId="0" fontId="7" fillId="0" borderId="28" xfId="7" applyFont="1" applyBorder="1" applyAlignment="1">
      <alignment horizontal="center" wrapText="1"/>
    </xf>
    <xf numFmtId="0" fontId="7" fillId="0" borderId="20" xfId="7" applyFont="1" applyBorder="1" applyAlignment="1">
      <alignment horizontal="left" vertical="top" wrapText="1"/>
    </xf>
    <xf numFmtId="164" fontId="7" fillId="0" borderId="14" xfId="7" applyNumberFormat="1" applyFont="1" applyBorder="1" applyAlignment="1">
      <alignment horizontal="right" vertical="center"/>
    </xf>
    <xf numFmtId="165" fontId="7" fillId="0" borderId="15" xfId="7" applyNumberFormat="1" applyFont="1" applyBorder="1" applyAlignment="1">
      <alignment horizontal="right" vertical="center"/>
    </xf>
    <xf numFmtId="166" fontId="7" fillId="0" borderId="15" xfId="7" applyNumberFormat="1" applyFont="1" applyBorder="1" applyAlignment="1">
      <alignment horizontal="right" vertical="center"/>
    </xf>
    <xf numFmtId="166" fontId="7" fillId="0" borderId="16" xfId="7" applyNumberFormat="1" applyFont="1" applyBorder="1" applyAlignment="1">
      <alignment horizontal="right" vertical="center"/>
    </xf>
    <xf numFmtId="0" fontId="7" fillId="0" borderId="23" xfId="7" applyFont="1" applyBorder="1" applyAlignment="1">
      <alignment horizontal="left" vertical="top" wrapText="1"/>
    </xf>
    <xf numFmtId="164" fontId="7" fillId="0" borderId="29" xfId="7" applyNumberFormat="1" applyFont="1" applyBorder="1" applyAlignment="1">
      <alignment horizontal="right" vertical="center"/>
    </xf>
    <xf numFmtId="165" fontId="7" fillId="0" borderId="1" xfId="7" applyNumberFormat="1" applyFont="1" applyBorder="1" applyAlignment="1">
      <alignment horizontal="right" vertical="center"/>
    </xf>
    <xf numFmtId="166" fontId="7" fillId="0" borderId="1" xfId="7" applyNumberFormat="1" applyFont="1" applyBorder="1" applyAlignment="1">
      <alignment horizontal="right" vertical="center"/>
    </xf>
    <xf numFmtId="166" fontId="7" fillId="0" borderId="30" xfId="7" applyNumberFormat="1" applyFont="1" applyBorder="1" applyAlignment="1">
      <alignment horizontal="right" vertical="center"/>
    </xf>
    <xf numFmtId="173" fontId="7" fillId="0" borderId="29" xfId="7" applyNumberFormat="1" applyFont="1" applyBorder="1" applyAlignment="1">
      <alignment horizontal="right" vertical="center"/>
    </xf>
    <xf numFmtId="171" fontId="7" fillId="0" borderId="1" xfId="7" applyNumberFormat="1" applyFont="1" applyBorder="1" applyAlignment="1">
      <alignment horizontal="right" vertical="center"/>
    </xf>
    <xf numFmtId="167" fontId="7" fillId="0" borderId="29" xfId="7" applyNumberFormat="1" applyFont="1" applyBorder="1" applyAlignment="1">
      <alignment horizontal="right" vertical="center"/>
    </xf>
    <xf numFmtId="168" fontId="7" fillId="0" borderId="1" xfId="7" applyNumberFormat="1" applyFont="1" applyBorder="1" applyAlignment="1">
      <alignment horizontal="right" vertical="center"/>
    </xf>
    <xf numFmtId="0" fontId="7" fillId="0" borderId="24" xfId="7" applyFont="1" applyBorder="1" applyAlignment="1">
      <alignment horizontal="left" vertical="top" wrapText="1"/>
    </xf>
    <xf numFmtId="174" fontId="7" fillId="0" borderId="17" xfId="7" applyNumberFormat="1" applyFont="1" applyBorder="1" applyAlignment="1">
      <alignment horizontal="right" vertical="center"/>
    </xf>
    <xf numFmtId="172" fontId="7" fillId="0" borderId="18" xfId="7" applyNumberFormat="1" applyFont="1" applyBorder="1" applyAlignment="1">
      <alignment horizontal="right" vertical="center"/>
    </xf>
    <xf numFmtId="166" fontId="7" fillId="0" borderId="18" xfId="7" applyNumberFormat="1" applyFont="1" applyBorder="1" applyAlignment="1">
      <alignment horizontal="right" vertical="center"/>
    </xf>
    <xf numFmtId="166" fontId="7" fillId="0" borderId="19" xfId="7" applyNumberFormat="1" applyFont="1" applyBorder="1" applyAlignment="1">
      <alignment horizontal="right" vertical="center"/>
    </xf>
    <xf numFmtId="0" fontId="6" fillId="0" borderId="0" xfId="7"/>
    <xf numFmtId="0" fontId="7" fillId="0" borderId="31" xfId="7" applyFont="1" applyBorder="1" applyAlignment="1">
      <alignment horizontal="center" wrapText="1"/>
    </xf>
    <xf numFmtId="0" fontId="7" fillId="0" borderId="32" xfId="7" applyFont="1" applyBorder="1" applyAlignment="1">
      <alignment horizontal="center"/>
    </xf>
    <xf numFmtId="165" fontId="7" fillId="0" borderId="20" xfId="7" applyNumberFormat="1" applyFont="1" applyBorder="1" applyAlignment="1">
      <alignment horizontal="right" vertical="center"/>
    </xf>
    <xf numFmtId="165" fontId="7" fillId="0" borderId="23" xfId="7" applyNumberFormat="1" applyFont="1" applyBorder="1" applyAlignment="1">
      <alignment horizontal="right" vertical="center"/>
    </xf>
    <xf numFmtId="165" fontId="7" fillId="0" borderId="24" xfId="7" applyNumberFormat="1" applyFont="1" applyBorder="1" applyAlignment="1">
      <alignment horizontal="right" vertical="center"/>
    </xf>
    <xf numFmtId="0" fontId="7" fillId="0" borderId="6" xfId="8" applyFont="1" applyBorder="1" applyAlignment="1">
      <alignment horizontal="center" wrapText="1"/>
    </xf>
    <xf numFmtId="0" fontId="7" fillId="0" borderId="10" xfId="8" applyFont="1" applyBorder="1" applyAlignment="1">
      <alignment horizontal="center" wrapText="1"/>
    </xf>
    <xf numFmtId="0" fontId="7" fillId="0" borderId="11" xfId="8" applyFont="1" applyBorder="1" applyAlignment="1">
      <alignment horizontal="center" wrapText="1"/>
    </xf>
    <xf numFmtId="0" fontId="7" fillId="0" borderId="12" xfId="8" applyFont="1" applyBorder="1" applyAlignment="1">
      <alignment horizontal="center" wrapText="1"/>
    </xf>
    <xf numFmtId="0" fontId="7" fillId="0" borderId="4" xfId="8" applyFont="1" applyBorder="1" applyAlignment="1">
      <alignment horizontal="left" vertical="top" wrapText="1"/>
    </xf>
    <xf numFmtId="165" fontId="7" fillId="0" borderId="14" xfId="8" applyNumberFormat="1" applyFont="1" applyBorder="1" applyAlignment="1">
      <alignment horizontal="right" vertical="center"/>
    </xf>
    <xf numFmtId="165" fontId="7" fillId="0" borderId="15" xfId="8" applyNumberFormat="1" applyFont="1" applyBorder="1" applyAlignment="1">
      <alignment horizontal="right" vertical="center"/>
    </xf>
    <xf numFmtId="0" fontId="7" fillId="0" borderId="15" xfId="8" applyFont="1" applyBorder="1" applyAlignment="1">
      <alignment horizontal="left" vertical="center" wrapText="1"/>
    </xf>
    <xf numFmtId="171" fontId="7" fillId="0" borderId="15" xfId="8" applyNumberFormat="1" applyFont="1" applyBorder="1" applyAlignment="1">
      <alignment horizontal="right" vertical="center"/>
    </xf>
    <xf numFmtId="171" fontId="7" fillId="0" borderId="16" xfId="8" applyNumberFormat="1" applyFont="1" applyBorder="1" applyAlignment="1">
      <alignment horizontal="right" vertical="center"/>
    </xf>
    <xf numFmtId="0" fontId="7" fillId="0" borderId="9" xfId="8" applyFont="1" applyBorder="1" applyAlignment="1">
      <alignment horizontal="left" vertical="top" wrapText="1"/>
    </xf>
    <xf numFmtId="165" fontId="7" fillId="0" borderId="17" xfId="8" applyNumberFormat="1" applyFont="1" applyBorder="1" applyAlignment="1">
      <alignment horizontal="right" vertical="center"/>
    </xf>
    <xf numFmtId="165" fontId="7" fillId="0" borderId="18" xfId="8" applyNumberFormat="1" applyFont="1" applyBorder="1" applyAlignment="1">
      <alignment horizontal="right" vertical="center"/>
    </xf>
    <xf numFmtId="171" fontId="7" fillId="0" borderId="18" xfId="8" applyNumberFormat="1" applyFont="1" applyBorder="1" applyAlignment="1">
      <alignment horizontal="right" vertical="center"/>
    </xf>
    <xf numFmtId="171" fontId="7" fillId="0" borderId="19" xfId="8" applyNumberFormat="1" applyFont="1" applyBorder="1" applyAlignment="1">
      <alignment horizontal="right" vertical="center"/>
    </xf>
    <xf numFmtId="0" fontId="7" fillId="2" borderId="0" xfId="8" applyFont="1" applyFill="1"/>
    <xf numFmtId="0" fontId="6" fillId="0" borderId="0" xfId="8"/>
    <xf numFmtId="166" fontId="7" fillId="0" borderId="20" xfId="8" applyNumberFormat="1" applyFont="1" applyBorder="1" applyAlignment="1">
      <alignment horizontal="right" vertical="center"/>
    </xf>
    <xf numFmtId="0" fontId="7" fillId="0" borderId="22" xfId="8" applyFont="1" applyBorder="1" applyAlignment="1">
      <alignment horizontal="left" vertical="top" wrapText="1"/>
    </xf>
    <xf numFmtId="166" fontId="7" fillId="0" borderId="23" xfId="8" applyNumberFormat="1" applyFont="1" applyBorder="1" applyAlignment="1">
      <alignment horizontal="right" vertical="center"/>
    </xf>
    <xf numFmtId="169" fontId="7" fillId="0" borderId="23" xfId="8" applyNumberFormat="1" applyFont="1" applyBorder="1" applyAlignment="1">
      <alignment horizontal="right" vertical="center"/>
    </xf>
    <xf numFmtId="170" fontId="7" fillId="0" borderId="23" xfId="8" applyNumberFormat="1" applyFont="1" applyBorder="1" applyAlignment="1">
      <alignment horizontal="right" vertical="center"/>
    </xf>
    <xf numFmtId="172" fontId="7" fillId="0" borderId="23" xfId="8" applyNumberFormat="1" applyFont="1" applyBorder="1" applyAlignment="1">
      <alignment horizontal="right" vertical="center"/>
    </xf>
    <xf numFmtId="165" fontId="7" fillId="0" borderId="23" xfId="8" applyNumberFormat="1" applyFont="1" applyBorder="1" applyAlignment="1">
      <alignment horizontal="right" vertical="center"/>
    </xf>
    <xf numFmtId="171" fontId="7" fillId="0" borderId="23" xfId="8" applyNumberFormat="1" applyFont="1" applyBorder="1" applyAlignment="1">
      <alignment horizontal="right" vertical="center"/>
    </xf>
    <xf numFmtId="0" fontId="7" fillId="0" borderId="22" xfId="8" applyFont="1" applyBorder="1" applyAlignment="1">
      <alignment horizontal="left" vertical="top"/>
    </xf>
    <xf numFmtId="175" fontId="7" fillId="0" borderId="23" xfId="8" applyNumberFormat="1" applyFont="1" applyBorder="1" applyAlignment="1">
      <alignment horizontal="right" vertical="center"/>
    </xf>
    <xf numFmtId="0" fontId="7" fillId="0" borderId="9" xfId="8" applyFont="1" applyBorder="1" applyAlignment="1">
      <alignment horizontal="left" vertical="top"/>
    </xf>
    <xf numFmtId="169" fontId="7" fillId="0" borderId="24" xfId="8" applyNumberFormat="1" applyFont="1" applyBorder="1" applyAlignment="1">
      <alignment horizontal="right" vertical="center"/>
    </xf>
    <xf numFmtId="0" fontId="7" fillId="0" borderId="20" xfId="8" applyFont="1" applyBorder="1" applyAlignment="1">
      <alignment horizontal="left" vertical="top" wrapText="1"/>
    </xf>
    <xf numFmtId="165" fontId="7" fillId="0" borderId="16" xfId="8" applyNumberFormat="1" applyFont="1" applyBorder="1" applyAlignment="1">
      <alignment horizontal="right" vertical="center"/>
    </xf>
    <xf numFmtId="0" fontId="7" fillId="0" borderId="23" xfId="8" applyFont="1" applyBorder="1" applyAlignment="1">
      <alignment horizontal="left" vertical="top" wrapText="1"/>
    </xf>
    <xf numFmtId="165" fontId="7" fillId="0" borderId="29" xfId="8" applyNumberFormat="1" applyFont="1" applyBorder="1" applyAlignment="1">
      <alignment horizontal="right" vertical="center"/>
    </xf>
    <xf numFmtId="165" fontId="7" fillId="0" borderId="1" xfId="8" applyNumberFormat="1" applyFont="1" applyBorder="1" applyAlignment="1">
      <alignment horizontal="right" vertical="center"/>
    </xf>
    <xf numFmtId="165" fontId="7" fillId="0" borderId="30" xfId="8" applyNumberFormat="1" applyFont="1" applyBorder="1" applyAlignment="1">
      <alignment horizontal="right" vertical="center"/>
    </xf>
    <xf numFmtId="171" fontId="7" fillId="0" borderId="1" xfId="8" applyNumberFormat="1" applyFont="1" applyBorder="1" applyAlignment="1">
      <alignment horizontal="right" vertical="center"/>
    </xf>
    <xf numFmtId="171" fontId="7" fillId="0" borderId="29" xfId="8" applyNumberFormat="1" applyFont="1" applyBorder="1" applyAlignment="1">
      <alignment horizontal="right" vertical="center"/>
    </xf>
    <xf numFmtId="171" fontId="7" fillId="0" borderId="30" xfId="8" applyNumberFormat="1" applyFont="1" applyBorder="1" applyAlignment="1">
      <alignment horizontal="right" vertical="center"/>
    </xf>
    <xf numFmtId="0" fontId="7" fillId="0" borderId="24" xfId="8" applyFont="1" applyBorder="1" applyAlignment="1">
      <alignment horizontal="left" vertical="top" wrapText="1"/>
    </xf>
    <xf numFmtId="171" fontId="7" fillId="0" borderId="17" xfId="8" applyNumberFormat="1" applyFont="1" applyBorder="1" applyAlignment="1">
      <alignment horizontal="right" vertical="center"/>
    </xf>
    <xf numFmtId="165" fontId="7" fillId="0" borderId="19" xfId="8" applyNumberFormat="1" applyFont="1" applyBorder="1" applyAlignment="1">
      <alignment horizontal="right" vertical="center"/>
    </xf>
    <xf numFmtId="0" fontId="7" fillId="0" borderId="0" xfId="5" applyFont="1" applyAlignment="1">
      <alignment horizontal="left" vertical="top" wrapText="1"/>
    </xf>
    <xf numFmtId="0" fontId="2" fillId="0" borderId="0" xfId="5" applyFont="1" applyAlignment="1">
      <alignment horizontal="center" vertical="center" wrapText="1"/>
    </xf>
    <xf numFmtId="0" fontId="7" fillId="0" borderId="20" xfId="5" applyFont="1" applyBorder="1" applyAlignment="1">
      <alignment horizontal="left" wrapText="1"/>
    </xf>
    <xf numFmtId="0" fontId="7" fillId="0" borderId="24" xfId="5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7" fillId="0" borderId="25" xfId="5" applyFont="1" applyBorder="1" applyAlignment="1">
      <alignment horizontal="left" wrapText="1"/>
    </xf>
    <xf numFmtId="0" fontId="7" fillId="0" borderId="0" xfId="6" applyFont="1" applyAlignment="1">
      <alignment horizontal="left" vertical="top" wrapText="1"/>
    </xf>
    <xf numFmtId="0" fontId="2" fillId="0" borderId="0" xfId="6" applyFont="1" applyAlignment="1">
      <alignment horizontal="center" vertical="center" wrapText="1"/>
    </xf>
    <xf numFmtId="0" fontId="7" fillId="0" borderId="20" xfId="6" applyFont="1" applyBorder="1" applyAlignment="1">
      <alignment horizontal="left" wrapText="1"/>
    </xf>
    <xf numFmtId="0" fontId="7" fillId="0" borderId="24" xfId="6" applyFont="1" applyBorder="1" applyAlignment="1">
      <alignment horizontal="left" wrapText="1"/>
    </xf>
    <xf numFmtId="0" fontId="7" fillId="0" borderId="25" xfId="6" applyFont="1" applyBorder="1" applyAlignment="1">
      <alignment horizontal="left" wrapText="1"/>
    </xf>
    <xf numFmtId="0" fontId="7" fillId="0" borderId="0" xfId="7" applyFont="1" applyAlignment="1">
      <alignment horizontal="left" vertical="top" wrapText="1"/>
    </xf>
    <xf numFmtId="0" fontId="2" fillId="0" borderId="0" xfId="7" applyFont="1" applyAlignment="1">
      <alignment horizontal="center" vertical="center" wrapText="1"/>
    </xf>
    <xf numFmtId="0" fontId="7" fillId="0" borderId="20" xfId="7" applyFont="1" applyBorder="1" applyAlignment="1">
      <alignment horizontal="left" wrapText="1"/>
    </xf>
    <xf numFmtId="0" fontId="7" fillId="0" borderId="24" xfId="7" applyFont="1" applyBorder="1" applyAlignment="1">
      <alignment horizontal="left" wrapText="1"/>
    </xf>
    <xf numFmtId="0" fontId="7" fillId="0" borderId="25" xfId="7" applyFont="1" applyBorder="1" applyAlignment="1">
      <alignment horizontal="left" wrapText="1"/>
    </xf>
    <xf numFmtId="0" fontId="7" fillId="0" borderId="20" xfId="8" applyFont="1" applyBorder="1" applyAlignment="1">
      <alignment horizontal="left" wrapText="1"/>
    </xf>
    <xf numFmtId="0" fontId="7" fillId="0" borderId="24" xfId="8" applyFont="1" applyBorder="1" applyAlignment="1">
      <alignment horizontal="left" wrapText="1"/>
    </xf>
    <xf numFmtId="0" fontId="7" fillId="0" borderId="5" xfId="8" applyFont="1" applyBorder="1" applyAlignment="1">
      <alignment horizontal="center" wrapText="1"/>
    </xf>
    <xf numFmtId="0" fontId="7" fillId="0" borderId="6" xfId="8" applyFont="1" applyBorder="1" applyAlignment="1">
      <alignment horizontal="center" wrapText="1"/>
    </xf>
    <xf numFmtId="0" fontId="7" fillId="0" borderId="7" xfId="8" applyFont="1" applyBorder="1" applyAlignment="1">
      <alignment horizontal="center" wrapText="1"/>
    </xf>
    <xf numFmtId="0" fontId="7" fillId="0" borderId="21" xfId="8" applyFont="1" applyBorder="1" applyAlignment="1">
      <alignment horizontal="left" vertical="top" wrapText="1"/>
    </xf>
    <xf numFmtId="0" fontId="7" fillId="0" borderId="22" xfId="8" applyFont="1" applyBorder="1" applyAlignment="1">
      <alignment horizontal="left" vertical="top" wrapText="1"/>
    </xf>
    <xf numFmtId="0" fontId="7" fillId="0" borderId="8" xfId="8" applyFont="1" applyBorder="1" applyAlignment="1">
      <alignment horizontal="left" vertical="top" wrapText="1"/>
    </xf>
    <xf numFmtId="0" fontId="7" fillId="0" borderId="0" xfId="8" applyFont="1" applyAlignment="1">
      <alignment horizontal="left" vertical="top" wrapText="1"/>
    </xf>
    <xf numFmtId="0" fontId="2" fillId="0" borderId="0" xfId="8" applyFont="1" applyAlignment="1">
      <alignment horizontal="center" vertical="center" wrapText="1"/>
    </xf>
    <xf numFmtId="0" fontId="7" fillId="0" borderId="3" xfId="8" applyFont="1" applyBorder="1" applyAlignment="1">
      <alignment horizontal="left" vertical="top" wrapText="1"/>
    </xf>
    <xf numFmtId="0" fontId="7" fillId="0" borderId="3" xfId="8" applyFont="1" applyBorder="1" applyAlignment="1">
      <alignment horizontal="left" wrapText="1"/>
    </xf>
    <xf numFmtId="0" fontId="7" fillId="0" borderId="4" xfId="8" applyFont="1" applyBorder="1" applyAlignment="1">
      <alignment horizontal="left" wrapText="1"/>
    </xf>
    <xf numFmtId="0" fontId="7" fillId="0" borderId="8" xfId="8" applyFont="1" applyBorder="1" applyAlignment="1">
      <alignment horizontal="left" wrapText="1"/>
    </xf>
    <xf numFmtId="0" fontId="7" fillId="0" borderId="9" xfId="8" applyFont="1" applyBorder="1" applyAlignment="1">
      <alignment horizontal="left" wrapText="1"/>
    </xf>
    <xf numFmtId="0" fontId="7" fillId="0" borderId="11" xfId="8" applyFont="1" applyBorder="1" applyAlignment="1">
      <alignment horizontal="center" wrapText="1"/>
    </xf>
    <xf numFmtId="0" fontId="7" fillId="0" borderId="12" xfId="8" applyFont="1" applyBorder="1" applyAlignment="1">
      <alignment horizontal="center" wrapText="1"/>
    </xf>
    <xf numFmtId="0" fontId="7" fillId="0" borderId="13" xfId="8" applyFont="1" applyBorder="1" applyAlignment="1">
      <alignment horizontal="left" vertical="top"/>
    </xf>
    <xf numFmtId="0" fontId="5" fillId="0" borderId="0" xfId="4" applyFont="1" applyAlignment="1">
      <alignment horizontal="left" vertical="top" wrapText="1"/>
    </xf>
  </cellXfs>
  <cellStyles count="9">
    <cellStyle name="Normal" xfId="0" builtinId="0"/>
    <cellStyle name="Normal_Common" xfId="1" xr:uid="{00000000-0005-0000-0000-000001000000}"/>
    <cellStyle name="Normal_Common_1" xfId="5" xr:uid="{D0290676-1D13-4C1B-BAFA-35DFAE4637FA}"/>
    <cellStyle name="Normal_Composite" xfId="4" xr:uid="{8F44DA5B-D511-41EC-9F38-8B9F667976D2}"/>
    <cellStyle name="Normal_Composite_1" xfId="8" xr:uid="{1377D344-4A41-469C-8134-BEC2C563FB68}"/>
    <cellStyle name="Normal_Rural" xfId="3" xr:uid="{EE000338-8BD4-4032-A8F7-324A5FFB29F0}"/>
    <cellStyle name="Normal_Rural_1" xfId="7" xr:uid="{498E12A4-6088-4FFC-8A92-D6252D2164A4}"/>
    <cellStyle name="Normal_Urban" xfId="2" xr:uid="{8457067D-AB85-457C-BD5A-9E373EDCBE95}"/>
    <cellStyle name="Normal_Urban_1" xfId="6" xr:uid="{D5086A2A-6E3B-4DDC-B983-5B2B05794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50</xdr:row>
      <xdr:rowOff>0</xdr:rowOff>
    </xdr:from>
    <xdr:to>
      <xdr:col>4</xdr:col>
      <xdr:colOff>24765</xdr:colOff>
      <xdr:row>76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7E6F6-D901-B020-57C7-A238B26B8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" y="10012680"/>
          <a:ext cx="5991225" cy="480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3"/>
  <sheetViews>
    <sheetView zoomScaleNormal="100" workbookViewId="0"/>
  </sheetViews>
  <sheetFormatPr defaultColWidth="9.109375" defaultRowHeight="14.4" x14ac:dyDescent="0.3"/>
  <cols>
    <col min="1" max="1" width="9.109375" style="2"/>
    <col min="2" max="2" width="60.6640625" style="2" customWidth="1"/>
    <col min="3" max="3" width="9.109375" style="2"/>
    <col min="4" max="4" width="12.6640625" style="2" customWidth="1"/>
    <col min="5" max="7" width="9.109375" style="2"/>
    <col min="8" max="8" width="60.6640625" style="2" customWidth="1"/>
    <col min="9" max="9" width="10.6640625" style="2" customWidth="1"/>
    <col min="10" max="10" width="9.109375" style="2"/>
    <col min="11" max="11" width="13.44140625" style="2" bestFit="1" customWidth="1"/>
    <col min="12" max="12" width="15.44140625" style="2" bestFit="1" customWidth="1"/>
    <col min="13" max="16384" width="9.109375" style="2"/>
  </cols>
  <sheetData>
    <row r="1" spans="1:12" x14ac:dyDescent="0.3">
      <c r="A1" s="2" t="s">
        <v>41</v>
      </c>
      <c r="B1" s="2" t="s">
        <v>77</v>
      </c>
    </row>
    <row r="4" spans="1:12" ht="15" thickBot="1" x14ac:dyDescent="0.3">
      <c r="H4" s="132" t="s">
        <v>6</v>
      </c>
      <c r="I4" s="132"/>
      <c r="J4" s="29"/>
    </row>
    <row r="5" spans="1:12" ht="15.6" thickTop="1" thickBot="1" x14ac:dyDescent="0.3">
      <c r="B5" s="132" t="s">
        <v>0</v>
      </c>
      <c r="C5" s="132"/>
      <c r="D5" s="132"/>
      <c r="E5" s="132"/>
      <c r="F5" s="132"/>
      <c r="G5" s="3"/>
      <c r="H5" s="133" t="s">
        <v>45</v>
      </c>
      <c r="I5" s="30" t="s">
        <v>4</v>
      </c>
      <c r="J5" s="29"/>
      <c r="K5" s="135" t="s">
        <v>8</v>
      </c>
      <c r="L5" s="135"/>
    </row>
    <row r="6" spans="1:12" ht="15.6" thickTop="1" thickBot="1" x14ac:dyDescent="0.3">
      <c r="B6" s="136" t="s">
        <v>45</v>
      </c>
      <c r="C6" s="11" t="s">
        <v>1</v>
      </c>
      <c r="D6" s="12" t="s">
        <v>228</v>
      </c>
      <c r="E6" s="12" t="s">
        <v>229</v>
      </c>
      <c r="F6" s="13" t="s">
        <v>2</v>
      </c>
      <c r="G6" s="7"/>
      <c r="H6" s="134"/>
      <c r="I6" s="31" t="s">
        <v>5</v>
      </c>
      <c r="J6" s="29"/>
      <c r="K6" s="1" t="s">
        <v>9</v>
      </c>
      <c r="L6" s="1" t="s">
        <v>10</v>
      </c>
    </row>
    <row r="7" spans="1:12" ht="15" thickTop="1" x14ac:dyDescent="0.25">
      <c r="B7" s="14" t="s">
        <v>65</v>
      </c>
      <c r="C7" s="15">
        <v>1.9576997028491524E-2</v>
      </c>
      <c r="D7" s="16">
        <v>0.13854319726390923</v>
      </c>
      <c r="E7" s="17">
        <v>40047</v>
      </c>
      <c r="F7" s="18">
        <v>0</v>
      </c>
      <c r="G7" s="7"/>
      <c r="H7" s="14" t="s">
        <v>65</v>
      </c>
      <c r="I7" s="32">
        <v>1.4156430557916442E-2</v>
      </c>
      <c r="J7" s="29"/>
      <c r="K7" s="9">
        <f>((1-C7)/D7)*I7</f>
        <v>0.1001802357174678</v>
      </c>
      <c r="L7" s="9">
        <f>((0-C7)/D7)*I7</f>
        <v>-2.0003898021673013E-3</v>
      </c>
    </row>
    <row r="8" spans="1:12" x14ac:dyDescent="0.25">
      <c r="B8" s="19" t="s">
        <v>66</v>
      </c>
      <c r="C8" s="20">
        <v>9.838439833195994E-3</v>
      </c>
      <c r="D8" s="21">
        <v>9.8701004028416695E-2</v>
      </c>
      <c r="E8" s="22">
        <v>40047</v>
      </c>
      <c r="F8" s="23">
        <v>0</v>
      </c>
      <c r="G8" s="7"/>
      <c r="H8" s="19" t="s">
        <v>66</v>
      </c>
      <c r="I8" s="33">
        <v>2.1359753957912973E-3</v>
      </c>
      <c r="J8" s="29"/>
      <c r="K8" s="9">
        <f t="shared" ref="K8:K18" si="0">((1-C8)/D8)*I8</f>
        <v>2.1427955583569407E-2</v>
      </c>
      <c r="L8" s="9">
        <f t="shared" ref="L8:L71" si="1">((0-C8)/D8)*I8</f>
        <v>-2.1291237737185948E-4</v>
      </c>
    </row>
    <row r="9" spans="1:12" x14ac:dyDescent="0.25">
      <c r="B9" s="19" t="s">
        <v>67</v>
      </c>
      <c r="C9" s="20">
        <v>1.2310535121232553E-2</v>
      </c>
      <c r="D9" s="21">
        <v>0.11026916827353889</v>
      </c>
      <c r="E9" s="22">
        <v>40047</v>
      </c>
      <c r="F9" s="23">
        <v>0</v>
      </c>
      <c r="G9" s="7"/>
      <c r="H9" s="19" t="s">
        <v>67</v>
      </c>
      <c r="I9" s="33">
        <v>2.215472396103731E-3</v>
      </c>
      <c r="J9" s="29"/>
      <c r="K9" s="9">
        <f t="shared" si="0"/>
        <v>1.9844157524914183E-2</v>
      </c>
      <c r="L9" s="9">
        <f t="shared" si="1"/>
        <v>-2.4733704959758031E-4</v>
      </c>
    </row>
    <row r="10" spans="1:12" x14ac:dyDescent="0.25">
      <c r="B10" s="19" t="s">
        <v>68</v>
      </c>
      <c r="C10" s="20">
        <v>3.6532074812095784E-2</v>
      </c>
      <c r="D10" s="21">
        <v>0.18761226305418327</v>
      </c>
      <c r="E10" s="22">
        <v>40047</v>
      </c>
      <c r="F10" s="23">
        <v>0</v>
      </c>
      <c r="G10" s="7"/>
      <c r="H10" s="19" t="s">
        <v>68</v>
      </c>
      <c r="I10" s="33">
        <v>-4.2866980016672742E-3</v>
      </c>
      <c r="J10" s="29"/>
      <c r="K10" s="9">
        <f t="shared" si="0"/>
        <v>-2.2013998244777386E-2</v>
      </c>
      <c r="L10" s="9">
        <f t="shared" si="1"/>
        <v>8.3471074621888118E-4</v>
      </c>
    </row>
    <row r="11" spans="1:12" x14ac:dyDescent="0.25">
      <c r="B11" s="19" t="s">
        <v>47</v>
      </c>
      <c r="C11" s="20">
        <v>0.40175294029515318</v>
      </c>
      <c r="D11" s="21">
        <v>0.49025862261176095</v>
      </c>
      <c r="E11" s="22">
        <v>40047</v>
      </c>
      <c r="F11" s="23">
        <v>0</v>
      </c>
      <c r="G11" s="7"/>
      <c r="H11" s="19" t="s">
        <v>47</v>
      </c>
      <c r="I11" s="33">
        <v>9.1683363957042476E-4</v>
      </c>
      <c r="J11" s="29"/>
      <c r="K11" s="9">
        <f t="shared" si="0"/>
        <v>1.1187830337169922E-3</v>
      </c>
      <c r="L11" s="9">
        <f t="shared" si="1"/>
        <v>-7.5131898445081747E-4</v>
      </c>
    </row>
    <row r="12" spans="1:12" x14ac:dyDescent="0.25">
      <c r="B12" s="19" t="s">
        <v>69</v>
      </c>
      <c r="C12" s="20">
        <v>9.6736334806602237E-2</v>
      </c>
      <c r="D12" s="21">
        <v>0.29560209452226782</v>
      </c>
      <c r="E12" s="22">
        <v>40047</v>
      </c>
      <c r="F12" s="23">
        <v>0</v>
      </c>
      <c r="G12" s="7"/>
      <c r="H12" s="19" t="s">
        <v>69</v>
      </c>
      <c r="I12" s="33">
        <v>-2.5956034736330344E-3</v>
      </c>
      <c r="J12" s="29"/>
      <c r="K12" s="9">
        <f t="shared" si="0"/>
        <v>-7.9313183175225323E-3</v>
      </c>
      <c r="L12" s="9">
        <f t="shared" si="1"/>
        <v>8.4941606065524794E-4</v>
      </c>
    </row>
    <row r="13" spans="1:12" x14ac:dyDescent="0.25">
      <c r="B13" s="19" t="s">
        <v>70</v>
      </c>
      <c r="C13" s="20">
        <v>9.9283342073064149E-2</v>
      </c>
      <c r="D13" s="21">
        <v>0.29904580442771939</v>
      </c>
      <c r="E13" s="22">
        <v>40047</v>
      </c>
      <c r="F13" s="23">
        <v>0</v>
      </c>
      <c r="G13" s="7"/>
      <c r="H13" s="19" t="s">
        <v>70</v>
      </c>
      <c r="I13" s="33">
        <v>-3.0294178677823861E-2</v>
      </c>
      <c r="J13" s="29"/>
      <c r="K13" s="9">
        <f t="shared" si="0"/>
        <v>-9.1245123554061447E-2</v>
      </c>
      <c r="L13" s="9">
        <f t="shared" si="1"/>
        <v>1.0057680997226256E-2</v>
      </c>
    </row>
    <row r="14" spans="1:12" x14ac:dyDescent="0.25">
      <c r="B14" s="19" t="s">
        <v>71</v>
      </c>
      <c r="C14" s="20">
        <v>2.0725647364346891E-3</v>
      </c>
      <c r="D14" s="21">
        <v>4.5478795709471692E-2</v>
      </c>
      <c r="E14" s="22">
        <v>40047</v>
      </c>
      <c r="F14" s="23">
        <v>0</v>
      </c>
      <c r="G14" s="7"/>
      <c r="H14" s="19" t="s">
        <v>71</v>
      </c>
      <c r="I14" s="33">
        <v>-1.5856151331548596E-3</v>
      </c>
      <c r="J14" s="29"/>
      <c r="K14" s="9">
        <f t="shared" si="0"/>
        <v>-3.4792672463285573E-2</v>
      </c>
      <c r="L14" s="9">
        <f t="shared" si="1"/>
        <v>7.2259829207604396E-5</v>
      </c>
    </row>
    <row r="15" spans="1:12" x14ac:dyDescent="0.25">
      <c r="B15" s="19" t="s">
        <v>72</v>
      </c>
      <c r="C15" s="20">
        <v>1.5881339426174246E-2</v>
      </c>
      <c r="D15" s="21">
        <v>0.12501804975061226</v>
      </c>
      <c r="E15" s="22">
        <v>40047</v>
      </c>
      <c r="F15" s="23">
        <v>0</v>
      </c>
      <c r="G15" s="7"/>
      <c r="H15" s="19" t="s">
        <v>72</v>
      </c>
      <c r="I15" s="33">
        <v>-1.1735456542847047E-2</v>
      </c>
      <c r="J15" s="29"/>
      <c r="K15" s="9">
        <f t="shared" si="0"/>
        <v>-9.2379314804600182E-2</v>
      </c>
      <c r="L15" s="9">
        <f t="shared" si="1"/>
        <v>1.4907828833504787E-3</v>
      </c>
    </row>
    <row r="16" spans="1:12" x14ac:dyDescent="0.25">
      <c r="B16" s="19" t="s">
        <v>48</v>
      </c>
      <c r="C16" s="20">
        <v>4.1701001323444951E-3</v>
      </c>
      <c r="D16" s="21">
        <v>6.4442331551064075E-2</v>
      </c>
      <c r="E16" s="22">
        <v>40047</v>
      </c>
      <c r="F16" s="23">
        <v>0</v>
      </c>
      <c r="G16" s="7"/>
      <c r="H16" s="19" t="s">
        <v>48</v>
      </c>
      <c r="I16" s="33">
        <v>1.4713272708315533E-4</v>
      </c>
      <c r="J16" s="29"/>
      <c r="K16" s="9">
        <f t="shared" si="0"/>
        <v>2.2736478546306464E-3</v>
      </c>
      <c r="L16" s="9">
        <f t="shared" si="1"/>
        <v>-9.5210429218484951E-6</v>
      </c>
    </row>
    <row r="17" spans="2:12" x14ac:dyDescent="0.25">
      <c r="B17" s="19" t="s">
        <v>73</v>
      </c>
      <c r="C17" s="20">
        <v>6.1427822308787175E-3</v>
      </c>
      <c r="D17" s="21">
        <v>7.8135785068274372E-2</v>
      </c>
      <c r="E17" s="22">
        <v>40047</v>
      </c>
      <c r="F17" s="23">
        <v>0</v>
      </c>
      <c r="G17" s="7"/>
      <c r="H17" s="19" t="s">
        <v>73</v>
      </c>
      <c r="I17" s="33">
        <v>2.8376483716606822E-3</v>
      </c>
      <c r="J17" s="29"/>
      <c r="K17" s="9">
        <f t="shared" si="0"/>
        <v>3.6093798932223968E-2</v>
      </c>
      <c r="L17" s="9">
        <f t="shared" si="1"/>
        <v>-2.2308671986450329E-4</v>
      </c>
    </row>
    <row r="18" spans="2:12" x14ac:dyDescent="0.25">
      <c r="B18" s="19" t="s">
        <v>74</v>
      </c>
      <c r="C18" s="20">
        <v>8.0904936699378229E-3</v>
      </c>
      <c r="D18" s="21">
        <v>8.9583692587432442E-2</v>
      </c>
      <c r="E18" s="22">
        <v>40047</v>
      </c>
      <c r="F18" s="23">
        <v>0</v>
      </c>
      <c r="G18" s="7"/>
      <c r="H18" s="19" t="s">
        <v>74</v>
      </c>
      <c r="I18" s="33">
        <v>2.7075157322418758E-4</v>
      </c>
      <c r="J18" s="29"/>
      <c r="K18" s="9">
        <f t="shared" si="0"/>
        <v>2.9978788725724798E-3</v>
      </c>
      <c r="L18" s="9">
        <f t="shared" si="1"/>
        <v>-2.4452150006633019E-5</v>
      </c>
    </row>
    <row r="19" spans="2:12" ht="22.8" x14ac:dyDescent="0.25">
      <c r="B19" s="19" t="s">
        <v>49</v>
      </c>
      <c r="C19" s="20">
        <v>0.11164381851324691</v>
      </c>
      <c r="D19" s="21">
        <v>0.31493166392061167</v>
      </c>
      <c r="E19" s="22">
        <v>40047</v>
      </c>
      <c r="F19" s="23">
        <v>0</v>
      </c>
      <c r="G19" s="7"/>
      <c r="H19" s="19" t="s">
        <v>49</v>
      </c>
      <c r="I19" s="33">
        <v>-2.5081262886433572E-2</v>
      </c>
      <c r="J19" s="29"/>
      <c r="K19" s="9">
        <f>((1-C19)/D19)*I19</f>
        <v>-7.0748982961186757E-2</v>
      </c>
      <c r="L19" s="9">
        <f t="shared" si="1"/>
        <v>8.891350989978241E-3</v>
      </c>
    </row>
    <row r="20" spans="2:12" x14ac:dyDescent="0.25">
      <c r="B20" s="19" t="s">
        <v>50</v>
      </c>
      <c r="C20" s="20">
        <v>1.7779109546283117E-2</v>
      </c>
      <c r="D20" s="21">
        <v>0.13214934310793744</v>
      </c>
      <c r="E20" s="22">
        <v>40047</v>
      </c>
      <c r="F20" s="23">
        <v>0</v>
      </c>
      <c r="G20" s="7"/>
      <c r="H20" s="19" t="s">
        <v>50</v>
      </c>
      <c r="I20" s="33">
        <v>1.9220392000174742E-2</v>
      </c>
      <c r="J20" s="29"/>
      <c r="K20" s="9">
        <f t="shared" ref="K20:K83" si="2">((1-C20)/D20)*I20</f>
        <v>0.14285860301145303</v>
      </c>
      <c r="L20" s="9">
        <f t="shared" si="1"/>
        <v>-2.5858732768311819E-3</v>
      </c>
    </row>
    <row r="21" spans="2:12" x14ac:dyDescent="0.25">
      <c r="B21" s="19" t="s">
        <v>78</v>
      </c>
      <c r="C21" s="20">
        <v>0.15796439183958846</v>
      </c>
      <c r="D21" s="21">
        <v>0.36471216626500957</v>
      </c>
      <c r="E21" s="22">
        <v>40047</v>
      </c>
      <c r="F21" s="23">
        <v>0</v>
      </c>
      <c r="G21" s="7"/>
      <c r="H21" s="19" t="s">
        <v>78</v>
      </c>
      <c r="I21" s="33">
        <v>3.9430488109899083E-2</v>
      </c>
      <c r="J21" s="29"/>
      <c r="K21" s="9">
        <f t="shared" si="2"/>
        <v>9.1035830736601708E-2</v>
      </c>
      <c r="L21" s="9">
        <f t="shared" si="1"/>
        <v>-1.7078160945397297E-2</v>
      </c>
    </row>
    <row r="22" spans="2:12" x14ac:dyDescent="0.25">
      <c r="B22" s="19" t="s">
        <v>79</v>
      </c>
      <c r="C22" s="20">
        <v>2.2473593527605064E-4</v>
      </c>
      <c r="D22" s="21">
        <v>1.4989697786109051E-2</v>
      </c>
      <c r="E22" s="22">
        <v>40047</v>
      </c>
      <c r="F22" s="23">
        <v>0</v>
      </c>
      <c r="G22" s="7"/>
      <c r="H22" s="19" t="s">
        <v>79</v>
      </c>
      <c r="I22" s="33">
        <v>1.794987397625069E-3</v>
      </c>
      <c r="J22" s="29"/>
      <c r="K22" s="9">
        <f t="shared" si="2"/>
        <v>0.11972115949639062</v>
      </c>
      <c r="L22" s="9">
        <f t="shared" si="1"/>
        <v>-2.6911694776650071E-5</v>
      </c>
    </row>
    <row r="23" spans="2:12" x14ac:dyDescent="0.25">
      <c r="B23" s="19" t="s">
        <v>80</v>
      </c>
      <c r="C23" s="20">
        <v>8.2403176267885243E-3</v>
      </c>
      <c r="D23" s="21">
        <v>9.040253795044155E-2</v>
      </c>
      <c r="E23" s="22">
        <v>40047</v>
      </c>
      <c r="F23" s="23">
        <v>0</v>
      </c>
      <c r="G23" s="7"/>
      <c r="H23" s="19" t="s">
        <v>80</v>
      </c>
      <c r="I23" s="33">
        <v>1.0023961417721987E-2</v>
      </c>
      <c r="J23" s="29"/>
      <c r="K23" s="9">
        <f t="shared" si="2"/>
        <v>0.10996771791087451</v>
      </c>
      <c r="L23" s="9">
        <f t="shared" si="1"/>
        <v>-9.1369808672831768E-4</v>
      </c>
    </row>
    <row r="24" spans="2:12" x14ac:dyDescent="0.25">
      <c r="B24" s="19" t="s">
        <v>81</v>
      </c>
      <c r="C24" s="20">
        <v>0.25834644292955777</v>
      </c>
      <c r="D24" s="21">
        <v>0.43773090242966034</v>
      </c>
      <c r="E24" s="22">
        <v>40047</v>
      </c>
      <c r="F24" s="23">
        <v>0</v>
      </c>
      <c r="G24" s="7"/>
      <c r="H24" s="19" t="s">
        <v>81</v>
      </c>
      <c r="I24" s="33">
        <v>5.6385626438613834E-2</v>
      </c>
      <c r="J24" s="29"/>
      <c r="K24" s="9">
        <f t="shared" si="2"/>
        <v>9.5534951230826143E-2</v>
      </c>
      <c r="L24" s="9">
        <f t="shared" si="1"/>
        <v>-3.327849585650744E-2</v>
      </c>
    </row>
    <row r="25" spans="2:12" x14ac:dyDescent="0.25">
      <c r="B25" s="19" t="s">
        <v>82</v>
      </c>
      <c r="C25" s="20">
        <v>4.7893724873273903E-2</v>
      </c>
      <c r="D25" s="21">
        <v>0.21354403452086043</v>
      </c>
      <c r="E25" s="22">
        <v>40047</v>
      </c>
      <c r="F25" s="23">
        <v>0</v>
      </c>
      <c r="G25" s="7"/>
      <c r="H25" s="19" t="s">
        <v>82</v>
      </c>
      <c r="I25" s="33">
        <v>6.9518646790580913E-3</v>
      </c>
      <c r="J25" s="29"/>
      <c r="K25" s="9">
        <f t="shared" si="2"/>
        <v>3.0995546186126179E-2</v>
      </c>
      <c r="L25" s="9">
        <f t="shared" si="1"/>
        <v>-1.5591664503393744E-3</v>
      </c>
    </row>
    <row r="26" spans="2:12" x14ac:dyDescent="0.25">
      <c r="B26" s="19" t="s">
        <v>83</v>
      </c>
      <c r="C26" s="20">
        <v>5.7432516792768487E-4</v>
      </c>
      <c r="D26" s="21">
        <v>2.3958498532435622E-2</v>
      </c>
      <c r="E26" s="22">
        <v>40047</v>
      </c>
      <c r="F26" s="23">
        <v>0</v>
      </c>
      <c r="G26" s="7"/>
      <c r="H26" s="19" t="s">
        <v>83</v>
      </c>
      <c r="I26" s="33">
        <v>4.3667446753758977E-4</v>
      </c>
      <c r="J26" s="29"/>
      <c r="K26" s="9">
        <f t="shared" si="2"/>
        <v>1.8215819067703684E-2</v>
      </c>
      <c r="L26" s="9">
        <f t="shared" si="1"/>
        <v>-1.0467815274764757E-5</v>
      </c>
    </row>
    <row r="27" spans="2:12" x14ac:dyDescent="0.25">
      <c r="B27" s="19" t="s">
        <v>84</v>
      </c>
      <c r="C27" s="20">
        <v>1.7479461632581716E-4</v>
      </c>
      <c r="D27" s="21">
        <v>1.3220001030665432E-2</v>
      </c>
      <c r="E27" s="22">
        <v>40047</v>
      </c>
      <c r="F27" s="23">
        <v>0</v>
      </c>
      <c r="G27" s="7"/>
      <c r="H27" s="19" t="s">
        <v>84</v>
      </c>
      <c r="I27" s="33">
        <v>-4.0314348937314657E-4</v>
      </c>
      <c r="J27" s="29"/>
      <c r="K27" s="9">
        <f t="shared" si="2"/>
        <v>-3.0489636205520667E-2</v>
      </c>
      <c r="L27" s="9">
        <f t="shared" si="1"/>
        <v>5.3303559799861313E-6</v>
      </c>
    </row>
    <row r="28" spans="2:12" x14ac:dyDescent="0.25">
      <c r="B28" s="19" t="s">
        <v>85</v>
      </c>
      <c r="C28" s="20">
        <v>2.6718605638374909E-3</v>
      </c>
      <c r="D28" s="21">
        <v>5.1621587213928594E-2</v>
      </c>
      <c r="E28" s="22">
        <v>40047</v>
      </c>
      <c r="F28" s="23">
        <v>0</v>
      </c>
      <c r="G28" s="7"/>
      <c r="H28" s="19" t="s">
        <v>85</v>
      </c>
      <c r="I28" s="33">
        <v>-1.8060922007920074E-3</v>
      </c>
      <c r="J28" s="29"/>
      <c r="K28" s="9">
        <f t="shared" si="2"/>
        <v>-3.4893668937402159E-2</v>
      </c>
      <c r="L28" s="9">
        <f t="shared" si="1"/>
        <v>9.3480785585929675E-5</v>
      </c>
    </row>
    <row r="29" spans="2:12" x14ac:dyDescent="0.25">
      <c r="B29" s="19" t="s">
        <v>86</v>
      </c>
      <c r="C29" s="20">
        <v>0.12580218243563812</v>
      </c>
      <c r="D29" s="21">
        <v>0.33163042618512151</v>
      </c>
      <c r="E29" s="22">
        <v>40047</v>
      </c>
      <c r="F29" s="23">
        <v>0</v>
      </c>
      <c r="G29" s="7"/>
      <c r="H29" s="19" t="s">
        <v>86</v>
      </c>
      <c r="I29" s="33">
        <v>-1.6031354690151028E-2</v>
      </c>
      <c r="J29" s="29"/>
      <c r="K29" s="9">
        <f t="shared" si="2"/>
        <v>-4.2259618467296665E-2</v>
      </c>
      <c r="L29" s="9">
        <f t="shared" si="1"/>
        <v>6.0814064337239172E-3</v>
      </c>
    </row>
    <row r="30" spans="2:12" x14ac:dyDescent="0.25">
      <c r="B30" s="19" t="s">
        <v>87</v>
      </c>
      <c r="C30" s="20">
        <v>8.6723100357080432E-2</v>
      </c>
      <c r="D30" s="21">
        <v>0.28143237554018685</v>
      </c>
      <c r="E30" s="22">
        <v>40047</v>
      </c>
      <c r="F30" s="23">
        <v>0</v>
      </c>
      <c r="G30" s="7"/>
      <c r="H30" s="19" t="s">
        <v>87</v>
      </c>
      <c r="I30" s="33">
        <v>-2.7261012128006138E-2</v>
      </c>
      <c r="J30" s="29"/>
      <c r="K30" s="9">
        <f t="shared" si="2"/>
        <v>-8.8464778046967646E-2</v>
      </c>
      <c r="L30" s="9">
        <f t="shared" si="1"/>
        <v>8.4004531677453545E-3</v>
      </c>
    </row>
    <row r="31" spans="2:12" x14ac:dyDescent="0.25">
      <c r="B31" s="19" t="s">
        <v>88</v>
      </c>
      <c r="C31" s="20">
        <v>5.0690438734486976E-3</v>
      </c>
      <c r="D31" s="21">
        <v>7.1017424668486095E-2</v>
      </c>
      <c r="E31" s="22">
        <v>40047</v>
      </c>
      <c r="F31" s="23">
        <v>0</v>
      </c>
      <c r="G31" s="7"/>
      <c r="H31" s="19" t="s">
        <v>88</v>
      </c>
      <c r="I31" s="33">
        <v>-4.6999914014919089E-3</v>
      </c>
      <c r="J31" s="29"/>
      <c r="K31" s="9">
        <f t="shared" si="2"/>
        <v>-6.5845346556870563E-2</v>
      </c>
      <c r="L31" s="9">
        <f t="shared" si="1"/>
        <v>3.3547348034948103E-4</v>
      </c>
    </row>
    <row r="32" spans="2:12" x14ac:dyDescent="0.25">
      <c r="B32" s="19" t="s">
        <v>89</v>
      </c>
      <c r="C32" s="20">
        <v>1.2735036332309536E-3</v>
      </c>
      <c r="D32" s="21">
        <v>3.5663897462954071E-2</v>
      </c>
      <c r="E32" s="22">
        <v>40047</v>
      </c>
      <c r="F32" s="23">
        <v>0</v>
      </c>
      <c r="G32" s="7"/>
      <c r="H32" s="19" t="s">
        <v>89</v>
      </c>
      <c r="I32" s="33">
        <v>6.6612075775718173E-4</v>
      </c>
      <c r="J32" s="29"/>
      <c r="K32" s="9">
        <f t="shared" si="2"/>
        <v>1.8653946928909277E-2</v>
      </c>
      <c r="L32" s="9">
        <f t="shared" si="1"/>
        <v>-2.3786160950454372E-5</v>
      </c>
    </row>
    <row r="33" spans="2:12" x14ac:dyDescent="0.25">
      <c r="B33" s="19" t="s">
        <v>90</v>
      </c>
      <c r="C33" s="20">
        <v>5.9929582740280167E-4</v>
      </c>
      <c r="D33" s="21">
        <v>2.4473488270601338E-2</v>
      </c>
      <c r="E33" s="22">
        <v>40047</v>
      </c>
      <c r="F33" s="23">
        <v>0</v>
      </c>
      <c r="G33" s="7"/>
      <c r="H33" s="19" t="s">
        <v>90</v>
      </c>
      <c r="I33" s="33">
        <v>-7.0527121071098939E-4</v>
      </c>
      <c r="J33" s="29"/>
      <c r="K33" s="9">
        <f t="shared" si="2"/>
        <v>-2.8800493694391697E-2</v>
      </c>
      <c r="L33" s="9">
        <f t="shared" si="1"/>
        <v>1.7270365756325128E-5</v>
      </c>
    </row>
    <row r="34" spans="2:12" x14ac:dyDescent="0.25">
      <c r="B34" s="19" t="s">
        <v>91</v>
      </c>
      <c r="C34" s="20">
        <v>0.2261592628661323</v>
      </c>
      <c r="D34" s="21">
        <v>0.4183486834465337</v>
      </c>
      <c r="E34" s="22">
        <v>40047</v>
      </c>
      <c r="F34" s="23">
        <v>0</v>
      </c>
      <c r="G34" s="7"/>
      <c r="H34" s="19" t="s">
        <v>91</v>
      </c>
      <c r="I34" s="33">
        <v>-3.8030462793050446E-2</v>
      </c>
      <c r="J34" s="29"/>
      <c r="K34" s="9">
        <f t="shared" si="2"/>
        <v>-7.0346872180553841E-2</v>
      </c>
      <c r="L34" s="9">
        <f t="shared" si="1"/>
        <v>2.0559264967385485E-2</v>
      </c>
    </row>
    <row r="35" spans="2:12" x14ac:dyDescent="0.25">
      <c r="B35" s="19" t="s">
        <v>92</v>
      </c>
      <c r="C35" s="20">
        <v>9.9882637900466949E-5</v>
      </c>
      <c r="D35" s="21">
        <v>9.9937558158877254E-3</v>
      </c>
      <c r="E35" s="22">
        <v>40047</v>
      </c>
      <c r="F35" s="23">
        <v>0</v>
      </c>
      <c r="G35" s="7"/>
      <c r="H35" s="19" t="s">
        <v>92</v>
      </c>
      <c r="I35" s="33">
        <v>7.8037366552545897E-4</v>
      </c>
      <c r="J35" s="29"/>
      <c r="K35" s="9">
        <f t="shared" si="2"/>
        <v>7.8078325518491379E-2</v>
      </c>
      <c r="L35" s="9">
        <f t="shared" si="1"/>
        <v>-7.7994481450931625E-6</v>
      </c>
    </row>
    <row r="36" spans="2:12" x14ac:dyDescent="0.25">
      <c r="B36" s="19" t="s">
        <v>93</v>
      </c>
      <c r="C36" s="20">
        <v>1.0237970384797863E-3</v>
      </c>
      <c r="D36" s="21">
        <v>3.1980844539434075E-2</v>
      </c>
      <c r="E36" s="22">
        <v>40047</v>
      </c>
      <c r="F36" s="23">
        <v>0</v>
      </c>
      <c r="G36" s="7"/>
      <c r="H36" s="19" t="s">
        <v>93</v>
      </c>
      <c r="I36" s="33">
        <v>1.5306077304687346E-3</v>
      </c>
      <c r="J36" s="29"/>
      <c r="K36" s="9">
        <f t="shared" si="2"/>
        <v>4.7811141976623485E-2</v>
      </c>
      <c r="L36" s="9">
        <f t="shared" si="1"/>
        <v>-4.8999070665439256E-5</v>
      </c>
    </row>
    <row r="37" spans="2:12" x14ac:dyDescent="0.25">
      <c r="B37" s="19" t="s">
        <v>94</v>
      </c>
      <c r="C37" s="20">
        <v>7.7583838989187706E-2</v>
      </c>
      <c r="D37" s="21">
        <v>0.26751892265116556</v>
      </c>
      <c r="E37" s="22">
        <v>40047</v>
      </c>
      <c r="F37" s="23">
        <v>0</v>
      </c>
      <c r="G37" s="7"/>
      <c r="H37" s="19" t="s">
        <v>94</v>
      </c>
      <c r="I37" s="33">
        <v>1.421643132849369E-2</v>
      </c>
      <c r="J37" s="29"/>
      <c r="K37" s="9">
        <f t="shared" si="2"/>
        <v>4.901883530086748E-2</v>
      </c>
      <c r="L37" s="9">
        <f t="shared" si="1"/>
        <v>-4.1229431857010088E-3</v>
      </c>
    </row>
    <row r="38" spans="2:12" x14ac:dyDescent="0.25">
      <c r="B38" s="19" t="s">
        <v>95</v>
      </c>
      <c r="C38" s="20">
        <v>5.1739206432441884E-2</v>
      </c>
      <c r="D38" s="21">
        <v>0.22150279027087932</v>
      </c>
      <c r="E38" s="22">
        <v>40047</v>
      </c>
      <c r="F38" s="23">
        <v>0</v>
      </c>
      <c r="G38" s="7"/>
      <c r="H38" s="19" t="s">
        <v>95</v>
      </c>
      <c r="I38" s="33">
        <v>7.4450417045467138E-3</v>
      </c>
      <c r="J38" s="29"/>
      <c r="K38" s="9">
        <f t="shared" si="2"/>
        <v>3.1872470528535736E-2</v>
      </c>
      <c r="L38" s="9">
        <f t="shared" si="1"/>
        <v>-1.7390324933542079E-3</v>
      </c>
    </row>
    <row r="39" spans="2:12" x14ac:dyDescent="0.25">
      <c r="B39" s="19" t="s">
        <v>96</v>
      </c>
      <c r="C39" s="20">
        <v>2.2473593527605064E-4</v>
      </c>
      <c r="D39" s="21">
        <v>1.4989697786109292E-2</v>
      </c>
      <c r="E39" s="22">
        <v>40047</v>
      </c>
      <c r="F39" s="23">
        <v>0</v>
      </c>
      <c r="G39" s="7"/>
      <c r="H39" s="19" t="s">
        <v>96</v>
      </c>
      <c r="I39" s="33">
        <v>1.2098806658412782E-4</v>
      </c>
      <c r="J39" s="29"/>
      <c r="K39" s="9">
        <f t="shared" si="2"/>
        <v>8.0696007313716001E-3</v>
      </c>
      <c r="L39" s="9">
        <f t="shared" si="1"/>
        <v>-1.8139369244803537E-6</v>
      </c>
    </row>
    <row r="40" spans="2:12" x14ac:dyDescent="0.25">
      <c r="B40" s="19" t="s">
        <v>97</v>
      </c>
      <c r="C40" s="20">
        <v>4.9941318950233468E-5</v>
      </c>
      <c r="D40" s="21">
        <v>7.0668289813341075E-3</v>
      </c>
      <c r="E40" s="22">
        <v>40047</v>
      </c>
      <c r="F40" s="23">
        <v>0</v>
      </c>
      <c r="G40" s="7"/>
      <c r="H40" s="19" t="s">
        <v>97</v>
      </c>
      <c r="I40" s="33">
        <v>-5.3636865756539413E-4</v>
      </c>
      <c r="J40" s="29"/>
      <c r="K40" s="9">
        <f t="shared" si="2"/>
        <v>-7.589569126744862E-2</v>
      </c>
      <c r="L40" s="9">
        <f t="shared" si="1"/>
        <v>3.7905202281157992E-6</v>
      </c>
    </row>
    <row r="41" spans="2:12" x14ac:dyDescent="0.25">
      <c r="B41" s="19" t="s">
        <v>98</v>
      </c>
      <c r="C41" s="20">
        <v>3.52086298599146E-3</v>
      </c>
      <c r="D41" s="21">
        <v>5.9233049227061962E-2</v>
      </c>
      <c r="E41" s="22">
        <v>40047</v>
      </c>
      <c r="F41" s="23">
        <v>0</v>
      </c>
      <c r="G41" s="7"/>
      <c r="H41" s="19" t="s">
        <v>98</v>
      </c>
      <c r="I41" s="33">
        <v>-2.0041052841532417E-3</v>
      </c>
      <c r="J41" s="29"/>
      <c r="K41" s="9">
        <f t="shared" si="2"/>
        <v>-3.3715115633889056E-2</v>
      </c>
      <c r="L41" s="9">
        <f t="shared" si="1"/>
        <v>1.1912572807042441E-4</v>
      </c>
    </row>
    <row r="42" spans="2:12" x14ac:dyDescent="0.25">
      <c r="B42" s="19" t="s">
        <v>99</v>
      </c>
      <c r="C42" s="20">
        <v>6.0778585162434139E-2</v>
      </c>
      <c r="D42" s="21">
        <v>0.23892671307853292</v>
      </c>
      <c r="E42" s="22">
        <v>40047</v>
      </c>
      <c r="F42" s="23">
        <v>0</v>
      </c>
      <c r="G42" s="7"/>
      <c r="H42" s="19" t="s">
        <v>99</v>
      </c>
      <c r="I42" s="33">
        <v>-4.3377843322906767E-3</v>
      </c>
      <c r="J42" s="29"/>
      <c r="K42" s="9">
        <f t="shared" si="2"/>
        <v>-1.7051839391835372E-2</v>
      </c>
      <c r="L42" s="9">
        <f t="shared" si="1"/>
        <v>1.1034529838015391E-3</v>
      </c>
    </row>
    <row r="43" spans="2:12" x14ac:dyDescent="0.25">
      <c r="B43" s="19" t="s">
        <v>100</v>
      </c>
      <c r="C43" s="20">
        <v>2.8491522461108199E-2</v>
      </c>
      <c r="D43" s="21">
        <v>0.16637441752855814</v>
      </c>
      <c r="E43" s="22">
        <v>40047</v>
      </c>
      <c r="F43" s="23">
        <v>0</v>
      </c>
      <c r="G43" s="7"/>
      <c r="H43" s="19" t="s">
        <v>100</v>
      </c>
      <c r="I43" s="33">
        <v>-1.0912029692855714E-2</v>
      </c>
      <c r="J43" s="29"/>
      <c r="K43" s="9">
        <f t="shared" si="2"/>
        <v>-6.3718506193692626E-2</v>
      </c>
      <c r="L43" s="9">
        <f t="shared" si="1"/>
        <v>1.8686787530715902E-3</v>
      </c>
    </row>
    <row r="44" spans="2:12" x14ac:dyDescent="0.25">
      <c r="B44" s="19" t="s">
        <v>101</v>
      </c>
      <c r="C44" s="20">
        <v>1.8228581416835218E-3</v>
      </c>
      <c r="D44" s="21">
        <v>4.2656544234276998E-2</v>
      </c>
      <c r="E44" s="22">
        <v>40047</v>
      </c>
      <c r="F44" s="23">
        <v>0</v>
      </c>
      <c r="G44" s="7"/>
      <c r="H44" s="19" t="s">
        <v>101</v>
      </c>
      <c r="I44" s="33">
        <v>-3.7350422266667241E-3</v>
      </c>
      <c r="J44" s="29"/>
      <c r="K44" s="9">
        <f t="shared" si="2"/>
        <v>-8.7401214548891229E-2</v>
      </c>
      <c r="L44" s="9">
        <f t="shared" si="1"/>
        <v>1.5961096367811726E-4</v>
      </c>
    </row>
    <row r="45" spans="2:12" x14ac:dyDescent="0.25">
      <c r="B45" s="19" t="s">
        <v>102</v>
      </c>
      <c r="C45" s="20">
        <v>3.995305516018678E-4</v>
      </c>
      <c r="D45" s="21">
        <v>1.9984516500147265E-2</v>
      </c>
      <c r="E45" s="22">
        <v>40047</v>
      </c>
      <c r="F45" s="23">
        <v>0</v>
      </c>
      <c r="G45" s="7"/>
      <c r="H45" s="19" t="s">
        <v>102</v>
      </c>
      <c r="I45" s="33">
        <v>2.8314584968031932E-4</v>
      </c>
      <c r="J45" s="29"/>
      <c r="K45" s="9">
        <f t="shared" si="2"/>
        <v>1.4162600544312749E-2</v>
      </c>
      <c r="L45" s="9">
        <f t="shared" si="1"/>
        <v>-5.6606532114861974E-6</v>
      </c>
    </row>
    <row r="46" spans="2:12" x14ac:dyDescent="0.25">
      <c r="B46" s="19" t="s">
        <v>103</v>
      </c>
      <c r="C46" s="20">
        <v>9.6137038979199445E-3</v>
      </c>
      <c r="D46" s="21">
        <v>9.7578267836004706E-2</v>
      </c>
      <c r="E46" s="22">
        <v>40047</v>
      </c>
      <c r="F46" s="23">
        <v>0</v>
      </c>
      <c r="G46" s="7"/>
      <c r="H46" s="19" t="s">
        <v>103</v>
      </c>
      <c r="I46" s="33">
        <v>-1.2406808292107069E-3</v>
      </c>
      <c r="J46" s="29"/>
      <c r="K46" s="9">
        <f t="shared" si="2"/>
        <v>-1.259248927386125E-2</v>
      </c>
      <c r="L46" s="9">
        <f t="shared" si="1"/>
        <v>1.2223560008160409E-4</v>
      </c>
    </row>
    <row r="47" spans="2:12" x14ac:dyDescent="0.25">
      <c r="B47" s="19" t="s">
        <v>104</v>
      </c>
      <c r="C47" s="20">
        <v>1.1236796763802531E-3</v>
      </c>
      <c r="D47" s="21">
        <v>3.350291104602935E-2</v>
      </c>
      <c r="E47" s="22">
        <v>40047</v>
      </c>
      <c r="F47" s="23">
        <v>0</v>
      </c>
      <c r="G47" s="7"/>
      <c r="H47" s="19" t="s">
        <v>104</v>
      </c>
      <c r="I47" s="33">
        <v>-6.01621829091517E-4</v>
      </c>
      <c r="J47" s="29"/>
      <c r="K47" s="9">
        <f t="shared" si="2"/>
        <v>-1.7937121883040731E-2</v>
      </c>
      <c r="L47" s="9">
        <f t="shared" si="1"/>
        <v>2.0178253205760536E-5</v>
      </c>
    </row>
    <row r="48" spans="2:12" x14ac:dyDescent="0.25">
      <c r="B48" s="19" t="s">
        <v>105</v>
      </c>
      <c r="C48" s="20">
        <v>1.0612530276924614E-2</v>
      </c>
      <c r="D48" s="21">
        <v>0.1024703209428573</v>
      </c>
      <c r="E48" s="22">
        <v>40047</v>
      </c>
      <c r="F48" s="23">
        <v>0</v>
      </c>
      <c r="G48" s="7"/>
      <c r="H48" s="19" t="s">
        <v>105</v>
      </c>
      <c r="I48" s="33">
        <v>8.4975728066692281E-3</v>
      </c>
      <c r="J48" s="29"/>
      <c r="K48" s="9">
        <f t="shared" si="2"/>
        <v>8.2047094032880727E-2</v>
      </c>
      <c r="L48" s="9">
        <f t="shared" si="1"/>
        <v>-8.8006700731851776E-4</v>
      </c>
    </row>
    <row r="49" spans="2:12" x14ac:dyDescent="0.25">
      <c r="B49" s="19" t="s">
        <v>106</v>
      </c>
      <c r="C49" s="20">
        <v>2.2473593527605064E-4</v>
      </c>
      <c r="D49" s="21">
        <v>1.4989697786109276E-2</v>
      </c>
      <c r="E49" s="22">
        <v>40047</v>
      </c>
      <c r="F49" s="23">
        <v>0</v>
      </c>
      <c r="G49" s="7"/>
      <c r="H49" s="19" t="s">
        <v>106</v>
      </c>
      <c r="I49" s="33">
        <v>1.202889608663565E-3</v>
      </c>
      <c r="J49" s="29"/>
      <c r="K49" s="9">
        <f t="shared" si="2"/>
        <v>8.0229721326121523E-2</v>
      </c>
      <c r="L49" s="9">
        <f t="shared" si="1"/>
        <v>-1.80345544716293E-5</v>
      </c>
    </row>
    <row r="50" spans="2:12" x14ac:dyDescent="0.25">
      <c r="B50" s="19" t="s">
        <v>107</v>
      </c>
      <c r="C50" s="20">
        <v>0.28963467925187902</v>
      </c>
      <c r="D50" s="21">
        <v>0.45359846734631359</v>
      </c>
      <c r="E50" s="22">
        <v>40047</v>
      </c>
      <c r="F50" s="23">
        <v>0</v>
      </c>
      <c r="G50" s="7"/>
      <c r="H50" s="19" t="s">
        <v>107</v>
      </c>
      <c r="I50" s="33">
        <v>6.2169900492025372E-2</v>
      </c>
      <c r="J50" s="29"/>
      <c r="K50" s="9">
        <f t="shared" si="2"/>
        <v>9.7362192518561833E-2</v>
      </c>
      <c r="L50" s="9">
        <f t="shared" si="1"/>
        <v>-3.969713410513212E-2</v>
      </c>
    </row>
    <row r="51" spans="2:12" x14ac:dyDescent="0.25">
      <c r="B51" s="19" t="s">
        <v>108</v>
      </c>
      <c r="C51" s="20">
        <v>8.4900242215396886E-4</v>
      </c>
      <c r="D51" s="21">
        <v>2.9125638185651562E-2</v>
      </c>
      <c r="E51" s="22">
        <v>40047</v>
      </c>
      <c r="F51" s="23">
        <v>0</v>
      </c>
      <c r="G51" s="7"/>
      <c r="H51" s="19" t="s">
        <v>108</v>
      </c>
      <c r="I51" s="33">
        <v>2.1831072691369012E-3</v>
      </c>
      <c r="J51" s="29"/>
      <c r="K51" s="9">
        <f t="shared" si="2"/>
        <v>7.4891193520770769E-2</v>
      </c>
      <c r="L51" s="9">
        <f t="shared" si="1"/>
        <v>-6.3636832522085462E-5</v>
      </c>
    </row>
    <row r="52" spans="2:12" x14ac:dyDescent="0.25">
      <c r="B52" s="19" t="s">
        <v>109</v>
      </c>
      <c r="C52" s="20">
        <v>5.4186331061003316E-3</v>
      </c>
      <c r="D52" s="21">
        <v>7.3412574524987159E-2</v>
      </c>
      <c r="E52" s="22">
        <v>40047</v>
      </c>
      <c r="F52" s="23">
        <v>0</v>
      </c>
      <c r="G52" s="7"/>
      <c r="H52" s="19" t="s">
        <v>109</v>
      </c>
      <c r="I52" s="33">
        <v>4.9407262747251744E-3</v>
      </c>
      <c r="J52" s="29"/>
      <c r="K52" s="9">
        <f t="shared" si="2"/>
        <v>6.6936138986546836E-2</v>
      </c>
      <c r="L52" s="9">
        <f t="shared" si="1"/>
        <v>-3.6467843736079998E-4</v>
      </c>
    </row>
    <row r="53" spans="2:12" x14ac:dyDescent="0.25">
      <c r="B53" s="19" t="s">
        <v>110</v>
      </c>
      <c r="C53" s="20">
        <v>1.1111943466426948E-2</v>
      </c>
      <c r="D53" s="21">
        <v>0.10482720341101115</v>
      </c>
      <c r="E53" s="22">
        <v>40047</v>
      </c>
      <c r="F53" s="23">
        <v>0</v>
      </c>
      <c r="G53" s="7"/>
      <c r="H53" s="19" t="s">
        <v>110</v>
      </c>
      <c r="I53" s="33">
        <v>4.5151905681174304E-3</v>
      </c>
      <c r="J53" s="29"/>
      <c r="K53" s="9">
        <f t="shared" si="2"/>
        <v>4.2594077496064878E-2</v>
      </c>
      <c r="L53" s="9">
        <f t="shared" si="1"/>
        <v>-4.7862139502421265E-4</v>
      </c>
    </row>
    <row r="54" spans="2:12" x14ac:dyDescent="0.25">
      <c r="B54" s="19" t="s">
        <v>111</v>
      </c>
      <c r="C54" s="20">
        <v>3.0464204559642423E-3</v>
      </c>
      <c r="D54" s="21">
        <v>5.5110939201273398E-2</v>
      </c>
      <c r="E54" s="22">
        <v>40047</v>
      </c>
      <c r="F54" s="23">
        <v>0</v>
      </c>
      <c r="G54" s="7"/>
      <c r="H54" s="19" t="s">
        <v>111</v>
      </c>
      <c r="I54" s="33">
        <v>2.6462164866042047E-3</v>
      </c>
      <c r="J54" s="29"/>
      <c r="K54" s="9">
        <f t="shared" si="2"/>
        <v>4.7869897279985862E-2</v>
      </c>
      <c r="L54" s="9">
        <f t="shared" si="1"/>
        <v>-1.4627745693571138E-4</v>
      </c>
    </row>
    <row r="55" spans="2:12" x14ac:dyDescent="0.25">
      <c r="B55" s="19" t="s">
        <v>112</v>
      </c>
      <c r="C55" s="20">
        <v>2.027617549379479E-2</v>
      </c>
      <c r="D55" s="21">
        <v>0.14094519593437607</v>
      </c>
      <c r="E55" s="22">
        <v>40047</v>
      </c>
      <c r="F55" s="23">
        <v>0</v>
      </c>
      <c r="G55" s="7"/>
      <c r="H55" s="19" t="s">
        <v>112</v>
      </c>
      <c r="I55" s="33">
        <v>3.5725514427243682E-3</v>
      </c>
      <c r="J55" s="29"/>
      <c r="K55" s="9">
        <f t="shared" si="2"/>
        <v>2.4833154046206216E-2</v>
      </c>
      <c r="L55" s="9">
        <f t="shared" si="1"/>
        <v>-5.1394217116144893E-4</v>
      </c>
    </row>
    <row r="56" spans="2:12" x14ac:dyDescent="0.25">
      <c r="B56" s="19" t="s">
        <v>113</v>
      </c>
      <c r="C56" s="20">
        <v>0.63864958673558569</v>
      </c>
      <c r="D56" s="21">
        <v>0.48039780898559165</v>
      </c>
      <c r="E56" s="22">
        <v>40047</v>
      </c>
      <c r="F56" s="23">
        <v>0</v>
      </c>
      <c r="G56" s="7"/>
      <c r="H56" s="19" t="s">
        <v>113</v>
      </c>
      <c r="I56" s="33">
        <v>-6.2205926054762745E-2</v>
      </c>
      <c r="J56" s="29"/>
      <c r="K56" s="9">
        <f t="shared" si="2"/>
        <v>-4.6790673618701484E-2</v>
      </c>
      <c r="L56" s="9">
        <f t="shared" si="1"/>
        <v>8.2697689756886808E-2</v>
      </c>
    </row>
    <row r="57" spans="2:12" x14ac:dyDescent="0.25">
      <c r="B57" s="19" t="s">
        <v>114</v>
      </c>
      <c r="C57" s="20">
        <v>2.0101380877468975E-2</v>
      </c>
      <c r="D57" s="21">
        <v>0.14034887684454389</v>
      </c>
      <c r="E57" s="22">
        <v>40047</v>
      </c>
      <c r="F57" s="23">
        <v>0</v>
      </c>
      <c r="G57" s="7"/>
      <c r="H57" s="19" t="s">
        <v>114</v>
      </c>
      <c r="I57" s="33">
        <v>-5.343601613389491E-3</v>
      </c>
      <c r="J57" s="29"/>
      <c r="K57" s="9">
        <f t="shared" si="2"/>
        <v>-3.730837011186848E-2</v>
      </c>
      <c r="L57" s="9">
        <f t="shared" si="1"/>
        <v>7.6533402833836508E-4</v>
      </c>
    </row>
    <row r="58" spans="2:12" x14ac:dyDescent="0.25">
      <c r="B58" s="19" t="s">
        <v>115</v>
      </c>
      <c r="C58" s="20">
        <v>4.9941318950233481E-4</v>
      </c>
      <c r="D58" s="21">
        <v>2.2342252364710928E-2</v>
      </c>
      <c r="E58" s="22">
        <v>40047</v>
      </c>
      <c r="F58" s="23">
        <v>0</v>
      </c>
      <c r="G58" s="7"/>
      <c r="H58" s="19" t="s">
        <v>115</v>
      </c>
      <c r="I58" s="33">
        <v>7.6899689886543996E-4</v>
      </c>
      <c r="J58" s="29"/>
      <c r="K58" s="9">
        <f t="shared" si="2"/>
        <v>3.4401762146661026E-2</v>
      </c>
      <c r="L58" s="9">
        <f t="shared" si="1"/>
        <v>-1.7189278310470946E-5</v>
      </c>
    </row>
    <row r="59" spans="2:12" x14ac:dyDescent="0.25">
      <c r="B59" s="19" t="s">
        <v>116</v>
      </c>
      <c r="C59" s="20">
        <v>2.3072889355007866E-2</v>
      </c>
      <c r="D59" s="21">
        <v>0.15013691750466235</v>
      </c>
      <c r="E59" s="22">
        <v>40047</v>
      </c>
      <c r="F59" s="23">
        <v>0</v>
      </c>
      <c r="G59" s="7"/>
      <c r="H59" s="19" t="s">
        <v>116</v>
      </c>
      <c r="I59" s="33">
        <v>3.8099120769613344E-3</v>
      </c>
      <c r="J59" s="29"/>
      <c r="K59" s="9">
        <f t="shared" si="2"/>
        <v>2.4790747399231202E-2</v>
      </c>
      <c r="L59" s="9">
        <f t="shared" si="1"/>
        <v>-5.8550342757175136E-4</v>
      </c>
    </row>
    <row r="60" spans="2:12" x14ac:dyDescent="0.25">
      <c r="B60" s="19" t="s">
        <v>117</v>
      </c>
      <c r="C60" s="20">
        <v>1.997652758009339E-4</v>
      </c>
      <c r="D60" s="21">
        <v>1.4132599089843597E-2</v>
      </c>
      <c r="E60" s="22">
        <v>40047</v>
      </c>
      <c r="F60" s="23">
        <v>0</v>
      </c>
      <c r="G60" s="7"/>
      <c r="H60" s="19" t="s">
        <v>117</v>
      </c>
      <c r="I60" s="33">
        <v>3.1804997507927675E-4</v>
      </c>
      <c r="J60" s="29"/>
      <c r="K60" s="9">
        <f t="shared" si="2"/>
        <v>2.2500209460183992E-2</v>
      </c>
      <c r="L60" s="9">
        <f t="shared" si="1"/>
        <v>-4.4956586248775429E-6</v>
      </c>
    </row>
    <row r="61" spans="2:12" x14ac:dyDescent="0.25">
      <c r="B61" s="19" t="s">
        <v>118</v>
      </c>
      <c r="C61" s="20">
        <v>7.9681374385097509E-2</v>
      </c>
      <c r="D61" s="21">
        <v>0.27080266645962303</v>
      </c>
      <c r="E61" s="22">
        <v>40047</v>
      </c>
      <c r="F61" s="23">
        <v>0</v>
      </c>
      <c r="G61" s="7"/>
      <c r="H61" s="19" t="s">
        <v>118</v>
      </c>
      <c r="I61" s="33">
        <v>7.2425001810278184E-3</v>
      </c>
      <c r="J61" s="29"/>
      <c r="K61" s="9">
        <f t="shared" si="2"/>
        <v>2.4613523565924798E-2</v>
      </c>
      <c r="L61" s="9">
        <f t="shared" si="1"/>
        <v>-2.13104389241551E-3</v>
      </c>
    </row>
    <row r="62" spans="2:12" x14ac:dyDescent="0.25">
      <c r="B62" s="19" t="s">
        <v>119</v>
      </c>
      <c r="C62" s="20">
        <v>0.53337328638849346</v>
      </c>
      <c r="D62" s="21">
        <v>0.49889120934725556</v>
      </c>
      <c r="E62" s="22">
        <v>40047</v>
      </c>
      <c r="F62" s="23">
        <v>0</v>
      </c>
      <c r="G62" s="7"/>
      <c r="H62" s="19" t="s">
        <v>119</v>
      </c>
      <c r="I62" s="33">
        <v>-5.7706018163593983E-2</v>
      </c>
      <c r="J62" s="29"/>
      <c r="K62" s="9">
        <f t="shared" si="2"/>
        <v>-5.3974031024749888E-2</v>
      </c>
      <c r="L62" s="9">
        <f t="shared" si="1"/>
        <v>6.169450969597353E-2</v>
      </c>
    </row>
    <row r="63" spans="2:12" x14ac:dyDescent="0.25">
      <c r="B63" s="19" t="s">
        <v>120</v>
      </c>
      <c r="C63" s="20">
        <v>2.0625764726446425E-2</v>
      </c>
      <c r="D63" s="21">
        <v>0.14212968368488552</v>
      </c>
      <c r="E63" s="22">
        <v>40047</v>
      </c>
      <c r="F63" s="23">
        <v>0</v>
      </c>
      <c r="G63" s="7"/>
      <c r="H63" s="19" t="s">
        <v>120</v>
      </c>
      <c r="I63" s="33">
        <v>-1.3625307651473474E-2</v>
      </c>
      <c r="J63" s="29"/>
      <c r="K63" s="9">
        <f t="shared" si="2"/>
        <v>-9.3888024764159819E-2</v>
      </c>
      <c r="L63" s="9">
        <f t="shared" si="1"/>
        <v>1.9772955420615484E-3</v>
      </c>
    </row>
    <row r="64" spans="2:12" x14ac:dyDescent="0.25">
      <c r="B64" s="19" t="s">
        <v>121</v>
      </c>
      <c r="C64" s="20">
        <v>5.8431343171773164E-3</v>
      </c>
      <c r="D64" s="21">
        <v>7.6217695822647466E-2</v>
      </c>
      <c r="E64" s="22">
        <v>40047</v>
      </c>
      <c r="F64" s="23">
        <v>0</v>
      </c>
      <c r="G64" s="7"/>
      <c r="H64" s="19" t="s">
        <v>121</v>
      </c>
      <c r="I64" s="33">
        <v>-5.8975085211426508E-3</v>
      </c>
      <c r="J64" s="29"/>
      <c r="K64" s="9">
        <f t="shared" si="2"/>
        <v>-7.69250306432743E-2</v>
      </c>
      <c r="L64" s="9">
        <f t="shared" si="1"/>
        <v>4.5212511417190842E-4</v>
      </c>
    </row>
    <row r="65" spans="2:12" x14ac:dyDescent="0.25">
      <c r="B65" s="19" t="s">
        <v>122</v>
      </c>
      <c r="C65" s="20">
        <v>1.048767697954903E-3</v>
      </c>
      <c r="D65" s="21">
        <v>3.2368100745631914E-2</v>
      </c>
      <c r="E65" s="22">
        <v>40047</v>
      </c>
      <c r="F65" s="23">
        <v>0</v>
      </c>
      <c r="G65" s="7"/>
      <c r="H65" s="19" t="s">
        <v>122</v>
      </c>
      <c r="I65" s="33">
        <v>-3.4468704443796159E-3</v>
      </c>
      <c r="J65" s="29"/>
      <c r="K65" s="9">
        <f t="shared" si="2"/>
        <v>-0.10637805118865935</v>
      </c>
      <c r="L65" s="9">
        <f t="shared" si="1"/>
        <v>1.1168299337392059E-4</v>
      </c>
    </row>
    <row r="66" spans="2:12" x14ac:dyDescent="0.25">
      <c r="B66" s="19" t="s">
        <v>123</v>
      </c>
      <c r="C66" s="20">
        <v>2.2473593527605069E-4</v>
      </c>
      <c r="D66" s="21">
        <v>1.4989697786109134E-2</v>
      </c>
      <c r="E66" s="22">
        <v>40047</v>
      </c>
      <c r="F66" s="23">
        <v>0</v>
      </c>
      <c r="G66" s="7"/>
      <c r="H66" s="19" t="s">
        <v>123</v>
      </c>
      <c r="I66" s="33">
        <v>-7.6979564196236357E-4</v>
      </c>
      <c r="J66" s="29"/>
      <c r="K66" s="9">
        <f t="shared" si="2"/>
        <v>-5.1343439487619325E-2</v>
      </c>
      <c r="L66" s="9">
        <f t="shared" si="1"/>
        <v>1.1541309640555824E-5</v>
      </c>
    </row>
    <row r="67" spans="2:12" x14ac:dyDescent="0.25">
      <c r="B67" s="19" t="s">
        <v>124</v>
      </c>
      <c r="C67" s="20">
        <v>7.8407870751866556E-3</v>
      </c>
      <c r="D67" s="21">
        <v>8.8201493142450543E-2</v>
      </c>
      <c r="E67" s="22">
        <v>40047</v>
      </c>
      <c r="F67" s="23">
        <v>0</v>
      </c>
      <c r="G67" s="7"/>
      <c r="H67" s="19" t="s">
        <v>124</v>
      </c>
      <c r="I67" s="33">
        <v>-2.8774171382414573E-4</v>
      </c>
      <c r="J67" s="29"/>
      <c r="K67" s="9">
        <f t="shared" si="2"/>
        <v>-3.2367433037933436E-3</v>
      </c>
      <c r="L67" s="9">
        <f t="shared" si="1"/>
        <v>2.5579175934138118E-5</v>
      </c>
    </row>
    <row r="68" spans="2:12" x14ac:dyDescent="0.25">
      <c r="B68" s="19" t="s">
        <v>125</v>
      </c>
      <c r="C68" s="20">
        <v>2.4970659475116735E-4</v>
      </c>
      <c r="D68" s="21">
        <v>1.5800331493507118E-2</v>
      </c>
      <c r="E68" s="22">
        <v>40047</v>
      </c>
      <c r="F68" s="23">
        <v>0</v>
      </c>
      <c r="G68" s="7"/>
      <c r="H68" s="19" t="s">
        <v>125</v>
      </c>
      <c r="I68" s="33">
        <v>4.4449646709073215E-4</v>
      </c>
      <c r="J68" s="29"/>
      <c r="K68" s="9">
        <f t="shared" si="2"/>
        <v>2.8125072791932802E-2</v>
      </c>
      <c r="L68" s="9">
        <f t="shared" si="1"/>
        <v>-7.0247702854691399E-6</v>
      </c>
    </row>
    <row r="69" spans="2:12" x14ac:dyDescent="0.25">
      <c r="B69" s="19" t="s">
        <v>126</v>
      </c>
      <c r="C69" s="20">
        <v>4.9941318950233471E-4</v>
      </c>
      <c r="D69" s="21">
        <v>2.2342252364709252E-2</v>
      </c>
      <c r="E69" s="22">
        <v>40047</v>
      </c>
      <c r="F69" s="23">
        <v>0</v>
      </c>
      <c r="G69" s="7"/>
      <c r="H69" s="19" t="s">
        <v>126</v>
      </c>
      <c r="I69" s="33">
        <v>-1.6594662287185643E-4</v>
      </c>
      <c r="J69" s="29"/>
      <c r="K69" s="9">
        <f t="shared" si="2"/>
        <v>-7.4237701836020464E-3</v>
      </c>
      <c r="L69" s="9">
        <f t="shared" si="1"/>
        <v>3.7093812594508933E-6</v>
      </c>
    </row>
    <row r="70" spans="2:12" x14ac:dyDescent="0.25">
      <c r="B70" s="19" t="s">
        <v>127</v>
      </c>
      <c r="C70" s="20">
        <v>2.097535395909806E-3</v>
      </c>
      <c r="D70" s="21">
        <v>4.5751371667500089E-2</v>
      </c>
      <c r="E70" s="22">
        <v>40047</v>
      </c>
      <c r="F70" s="23">
        <v>0</v>
      </c>
      <c r="G70" s="7"/>
      <c r="H70" s="19" t="s">
        <v>127</v>
      </c>
      <c r="I70" s="33">
        <v>3.3212792052306011E-3</v>
      </c>
      <c r="J70" s="29"/>
      <c r="K70" s="9">
        <f t="shared" si="2"/>
        <v>7.2441821605368023E-2</v>
      </c>
      <c r="L70" s="9">
        <f t="shared" si="1"/>
        <v>-1.5226867389462541E-4</v>
      </c>
    </row>
    <row r="71" spans="2:12" x14ac:dyDescent="0.25">
      <c r="B71" s="19" t="s">
        <v>128</v>
      </c>
      <c r="C71" s="20">
        <v>8.9894374110420234E-4</v>
      </c>
      <c r="D71" s="21">
        <v>2.9969285424478052E-2</v>
      </c>
      <c r="E71" s="22">
        <v>40047</v>
      </c>
      <c r="F71" s="23">
        <v>0</v>
      </c>
      <c r="G71" s="7"/>
      <c r="H71" s="19" t="s">
        <v>128</v>
      </c>
      <c r="I71" s="33">
        <v>2.5863107038522999E-3</v>
      </c>
      <c r="J71" s="29"/>
      <c r="K71" s="9">
        <f t="shared" si="2"/>
        <v>8.6221133384848603E-2</v>
      </c>
      <c r="L71" s="9">
        <f t="shared" si="1"/>
        <v>-7.7577686182663484E-5</v>
      </c>
    </row>
    <row r="72" spans="2:12" x14ac:dyDescent="0.25">
      <c r="B72" s="19" t="s">
        <v>129</v>
      </c>
      <c r="C72" s="20">
        <v>8.0655230104627069E-3</v>
      </c>
      <c r="D72" s="21">
        <v>8.9446465167939915E-2</v>
      </c>
      <c r="E72" s="22">
        <v>40047</v>
      </c>
      <c r="F72" s="23">
        <v>0</v>
      </c>
      <c r="G72" s="7"/>
      <c r="H72" s="19" t="s">
        <v>129</v>
      </c>
      <c r="I72" s="33">
        <v>-8.1103406999029071E-3</v>
      </c>
      <c r="J72" s="29"/>
      <c r="K72" s="9">
        <f t="shared" si="2"/>
        <v>-8.9941246367426855E-2</v>
      </c>
      <c r="L72" s="9">
        <f t="shared" ref="L72:L123" si="3">((0-C72)/D72)*I72</f>
        <v>7.3132168403682604E-4</v>
      </c>
    </row>
    <row r="73" spans="2:12" x14ac:dyDescent="0.25">
      <c r="B73" s="19" t="s">
        <v>130</v>
      </c>
      <c r="C73" s="20">
        <v>1.2485329737558369E-3</v>
      </c>
      <c r="D73" s="21">
        <v>3.5312961893806727E-2</v>
      </c>
      <c r="E73" s="22">
        <v>40047</v>
      </c>
      <c r="F73" s="23">
        <v>0</v>
      </c>
      <c r="G73" s="7"/>
      <c r="H73" s="19" t="s">
        <v>130</v>
      </c>
      <c r="I73" s="33">
        <v>1.42519522793025E-3</v>
      </c>
      <c r="J73" s="29"/>
      <c r="K73" s="9">
        <f t="shared" si="2"/>
        <v>4.0308593455701654E-2</v>
      </c>
      <c r="L73" s="9">
        <f t="shared" si="3"/>
        <v>-5.0389521033704593E-5</v>
      </c>
    </row>
    <row r="74" spans="2:12" x14ac:dyDescent="0.25">
      <c r="B74" s="19" t="s">
        <v>131</v>
      </c>
      <c r="C74" s="20">
        <v>5.8181636577021995E-3</v>
      </c>
      <c r="D74" s="21">
        <v>7.6055618274142492E-2</v>
      </c>
      <c r="E74" s="22">
        <v>40047</v>
      </c>
      <c r="F74" s="23">
        <v>0</v>
      </c>
      <c r="G74" s="7"/>
      <c r="H74" s="19" t="s">
        <v>131</v>
      </c>
      <c r="I74" s="33">
        <v>-4.0790189532883313E-3</v>
      </c>
      <c r="J74" s="29"/>
      <c r="K74" s="9">
        <f t="shared" si="2"/>
        <v>-5.3320012978369982E-2</v>
      </c>
      <c r="L74" s="9">
        <f t="shared" si="3"/>
        <v>3.1204006188677866E-4</v>
      </c>
    </row>
    <row r="75" spans="2:12" x14ac:dyDescent="0.25">
      <c r="B75" s="19" t="s">
        <v>132</v>
      </c>
      <c r="C75" s="20">
        <v>4.9217169825455098E-2</v>
      </c>
      <c r="D75" s="21">
        <v>0.21632385108216787</v>
      </c>
      <c r="E75" s="22">
        <v>40047</v>
      </c>
      <c r="F75" s="23">
        <v>0</v>
      </c>
      <c r="G75" s="7"/>
      <c r="H75" s="19" t="s">
        <v>132</v>
      </c>
      <c r="I75" s="33">
        <v>-2.2413637172752406E-2</v>
      </c>
      <c r="J75" s="29"/>
      <c r="K75" s="9">
        <f t="shared" si="2"/>
        <v>-9.8512028511920272E-2</v>
      </c>
      <c r="L75" s="9">
        <f t="shared" si="3"/>
        <v>5.099464444715698E-3</v>
      </c>
    </row>
    <row r="76" spans="2:12" x14ac:dyDescent="0.25">
      <c r="B76" s="19" t="s">
        <v>133</v>
      </c>
      <c r="C76" s="20">
        <v>0.93215471820610785</v>
      </c>
      <c r="D76" s="21">
        <v>0.251483356852021</v>
      </c>
      <c r="E76" s="22">
        <v>40047</v>
      </c>
      <c r="F76" s="23">
        <v>0</v>
      </c>
      <c r="G76" s="7"/>
      <c r="H76" s="19" t="s">
        <v>133</v>
      </c>
      <c r="I76" s="33">
        <v>2.2354797399200651E-2</v>
      </c>
      <c r="J76" s="29"/>
      <c r="K76" s="9">
        <f t="shared" si="2"/>
        <v>6.0308862899686039E-3</v>
      </c>
      <c r="L76" s="9">
        <f t="shared" si="3"/>
        <v>-8.2860870520621313E-2</v>
      </c>
    </row>
    <row r="77" spans="2:12" x14ac:dyDescent="0.25">
      <c r="B77" s="19" t="s">
        <v>134</v>
      </c>
      <c r="C77" s="20">
        <v>4.9941318950233471E-4</v>
      </c>
      <c r="D77" s="21">
        <v>2.2342252364710068E-2</v>
      </c>
      <c r="E77" s="22">
        <v>40047</v>
      </c>
      <c r="F77" s="23">
        <v>0</v>
      </c>
      <c r="G77" s="7"/>
      <c r="H77" s="19" t="s">
        <v>134</v>
      </c>
      <c r="I77" s="33">
        <v>-7.7755786986208135E-4</v>
      </c>
      <c r="J77" s="29"/>
      <c r="K77" s="9">
        <f t="shared" si="2"/>
        <v>-3.4784744819811551E-2</v>
      </c>
      <c r="L77" s="9">
        <f t="shared" si="3"/>
        <v>1.7380640477583404E-5</v>
      </c>
    </row>
    <row r="78" spans="2:12" x14ac:dyDescent="0.25">
      <c r="B78" s="19" t="s">
        <v>135</v>
      </c>
      <c r="C78" s="20">
        <v>3.1712737533398259E-3</v>
      </c>
      <c r="D78" s="21">
        <v>5.6225400983541132E-2</v>
      </c>
      <c r="E78" s="22">
        <v>40047</v>
      </c>
      <c r="F78" s="23">
        <v>0</v>
      </c>
      <c r="G78" s="7"/>
      <c r="H78" s="19" t="s">
        <v>135</v>
      </c>
      <c r="I78" s="33">
        <v>3.9854464686437368E-3</v>
      </c>
      <c r="J78" s="29"/>
      <c r="K78" s="9">
        <f t="shared" si="2"/>
        <v>7.0658589487433726E-2</v>
      </c>
      <c r="L78" s="9">
        <f t="shared" si="3"/>
        <v>-2.2479060282825866E-4</v>
      </c>
    </row>
    <row r="79" spans="2:12" x14ac:dyDescent="0.25">
      <c r="B79" s="19" t="s">
        <v>136</v>
      </c>
      <c r="C79" s="20">
        <v>2.4970659475116735E-4</v>
      </c>
      <c r="D79" s="21">
        <v>1.580033149350631E-2</v>
      </c>
      <c r="E79" s="22">
        <v>40047</v>
      </c>
      <c r="F79" s="23">
        <v>0</v>
      </c>
      <c r="G79" s="7"/>
      <c r="H79" s="19" t="s">
        <v>136</v>
      </c>
      <c r="I79" s="33">
        <v>1.619578859106264E-3</v>
      </c>
      <c r="J79" s="29"/>
      <c r="K79" s="9">
        <f t="shared" si="2"/>
        <v>0.10247724487615219</v>
      </c>
      <c r="L79" s="9">
        <f t="shared" si="3"/>
        <v>-2.5595635256425854E-5</v>
      </c>
    </row>
    <row r="80" spans="2:12" ht="22.8" x14ac:dyDescent="0.25">
      <c r="B80" s="19" t="s">
        <v>137</v>
      </c>
      <c r="C80" s="20">
        <v>1.0237970384797863E-3</v>
      </c>
      <c r="D80" s="21">
        <v>3.1980844539434512E-2</v>
      </c>
      <c r="E80" s="22">
        <v>40047</v>
      </c>
      <c r="F80" s="23">
        <v>0</v>
      </c>
      <c r="G80" s="7"/>
      <c r="H80" s="19" t="s">
        <v>137</v>
      </c>
      <c r="I80" s="33">
        <v>2.8704967108420763E-3</v>
      </c>
      <c r="J80" s="29"/>
      <c r="K80" s="9">
        <f t="shared" si="2"/>
        <v>8.9664858639822986E-2</v>
      </c>
      <c r="L80" s="9">
        <f t="shared" si="3"/>
        <v>-9.1892696201388362E-5</v>
      </c>
    </row>
    <row r="81" spans="2:12" x14ac:dyDescent="0.25">
      <c r="B81" s="19" t="s">
        <v>138</v>
      </c>
      <c r="C81" s="20">
        <v>2.2473593527605064E-4</v>
      </c>
      <c r="D81" s="21">
        <v>1.4989697786109184E-2</v>
      </c>
      <c r="E81" s="22">
        <v>40047</v>
      </c>
      <c r="F81" s="23">
        <v>0</v>
      </c>
      <c r="G81" s="7"/>
      <c r="H81" s="19" t="s">
        <v>138</v>
      </c>
      <c r="I81" s="33">
        <v>-9.1839769545110615E-4</v>
      </c>
      <c r="J81" s="29"/>
      <c r="K81" s="9">
        <f t="shared" si="2"/>
        <v>-6.1254823918928038E-2</v>
      </c>
      <c r="L81" s="9">
        <f t="shared" si="3"/>
        <v>1.3769254589898406E-5</v>
      </c>
    </row>
    <row r="82" spans="2:12" x14ac:dyDescent="0.25">
      <c r="B82" s="19" t="s">
        <v>139</v>
      </c>
      <c r="C82" s="20">
        <v>2.7467725422628409E-4</v>
      </c>
      <c r="D82" s="21">
        <v>1.6571320520457268E-2</v>
      </c>
      <c r="E82" s="22">
        <v>40047</v>
      </c>
      <c r="F82" s="23">
        <v>0</v>
      </c>
      <c r="G82" s="7"/>
      <c r="H82" s="19" t="s">
        <v>139</v>
      </c>
      <c r="I82" s="33">
        <v>-3.5547603957589011E-4</v>
      </c>
      <c r="J82" s="29"/>
      <c r="K82" s="9">
        <f t="shared" si="2"/>
        <v>-2.1445388009644864E-2</v>
      </c>
      <c r="L82" s="9">
        <f t="shared" si="3"/>
        <v>5.8921787417847311E-6</v>
      </c>
    </row>
    <row r="83" spans="2:12" x14ac:dyDescent="0.25">
      <c r="B83" s="19" t="s">
        <v>140</v>
      </c>
      <c r="C83" s="20">
        <v>2.4396334307189058E-2</v>
      </c>
      <c r="D83" s="21">
        <v>0.15427814986216695</v>
      </c>
      <c r="E83" s="22">
        <v>40047</v>
      </c>
      <c r="F83" s="23">
        <v>0</v>
      </c>
      <c r="G83" s="7"/>
      <c r="H83" s="19" t="s">
        <v>140</v>
      </c>
      <c r="I83" s="33">
        <v>-1.1220235612682511E-2</v>
      </c>
      <c r="J83" s="29"/>
      <c r="K83" s="9">
        <f t="shared" si="2"/>
        <v>-7.0953035173482143E-2</v>
      </c>
      <c r="L83" s="9">
        <f t="shared" si="3"/>
        <v>1.7742798915918114E-3</v>
      </c>
    </row>
    <row r="84" spans="2:12" x14ac:dyDescent="0.25">
      <c r="B84" s="19" t="s">
        <v>141</v>
      </c>
      <c r="C84" s="20">
        <v>3.6282368217344617E-2</v>
      </c>
      <c r="D84" s="21">
        <v>0.18699420076226436</v>
      </c>
      <c r="E84" s="22">
        <v>40047</v>
      </c>
      <c r="F84" s="23">
        <v>0</v>
      </c>
      <c r="G84" s="7"/>
      <c r="H84" s="19" t="s">
        <v>141</v>
      </c>
      <c r="I84" s="33">
        <v>-2.1256428053303918E-2</v>
      </c>
      <c r="J84" s="29"/>
      <c r="K84" s="9">
        <f t="shared" ref="K84:K123" si="4">((1-C84)/D84)*I84</f>
        <v>-0.10954989202971255</v>
      </c>
      <c r="L84" s="9">
        <f t="shared" si="3"/>
        <v>4.1243714857017227E-3</v>
      </c>
    </row>
    <row r="85" spans="2:12" x14ac:dyDescent="0.25">
      <c r="B85" s="19" t="s">
        <v>142</v>
      </c>
      <c r="C85" s="20">
        <v>1.3983569306065373E-3</v>
      </c>
      <c r="D85" s="21">
        <v>3.7368922896425995E-2</v>
      </c>
      <c r="E85" s="22">
        <v>40047</v>
      </c>
      <c r="F85" s="23">
        <v>0</v>
      </c>
      <c r="G85" s="7"/>
      <c r="H85" s="19" t="s">
        <v>142</v>
      </c>
      <c r="I85" s="33">
        <v>-4.7864378066154742E-3</v>
      </c>
      <c r="J85" s="29"/>
      <c r="K85" s="9">
        <f t="shared" si="4"/>
        <v>-0.12790694212363332</v>
      </c>
      <c r="L85" s="9">
        <f t="shared" si="3"/>
        <v>1.7911001872730032E-4</v>
      </c>
    </row>
    <row r="86" spans="2:12" x14ac:dyDescent="0.25">
      <c r="B86" s="19" t="s">
        <v>143</v>
      </c>
      <c r="C86" s="20">
        <v>1.2485329737558368E-4</v>
      </c>
      <c r="D86" s="21">
        <v>1.1173219159556621E-2</v>
      </c>
      <c r="E86" s="22">
        <v>40047</v>
      </c>
      <c r="F86" s="23">
        <v>0</v>
      </c>
      <c r="G86" s="7"/>
      <c r="H86" s="19" t="s">
        <v>143</v>
      </c>
      <c r="I86" s="33">
        <v>-1.3160928741498663E-3</v>
      </c>
      <c r="J86" s="29"/>
      <c r="K86" s="9">
        <f t="shared" si="4"/>
        <v>-0.11777523888353544</v>
      </c>
      <c r="L86" s="9">
        <f t="shared" si="3"/>
        <v>1.4706463074214004E-5</v>
      </c>
    </row>
    <row r="87" spans="2:12" x14ac:dyDescent="0.25">
      <c r="B87" s="19" t="s">
        <v>144</v>
      </c>
      <c r="C87" s="20">
        <v>1.7479461632581719E-4</v>
      </c>
      <c r="D87" s="21">
        <v>1.322000103066584E-2</v>
      </c>
      <c r="E87" s="22">
        <v>40047</v>
      </c>
      <c r="F87" s="23">
        <v>0</v>
      </c>
      <c r="G87" s="7"/>
      <c r="H87" s="19" t="s">
        <v>144</v>
      </c>
      <c r="I87" s="33">
        <v>-1.8000905809876877E-3</v>
      </c>
      <c r="J87" s="29"/>
      <c r="K87" s="9">
        <f t="shared" si="4"/>
        <v>-0.13614037780105864</v>
      </c>
      <c r="L87" s="9">
        <f t="shared" si="3"/>
        <v>2.3800765349835431E-5</v>
      </c>
    </row>
    <row r="88" spans="2:12" x14ac:dyDescent="0.25">
      <c r="B88" s="19" t="s">
        <v>145</v>
      </c>
      <c r="C88" s="20">
        <v>5.243838489774515E-4</v>
      </c>
      <c r="D88" s="21">
        <v>2.2893710014485251E-2</v>
      </c>
      <c r="E88" s="22">
        <v>40047</v>
      </c>
      <c r="F88" s="23">
        <v>0</v>
      </c>
      <c r="G88" s="7"/>
      <c r="H88" s="19" t="s">
        <v>145</v>
      </c>
      <c r="I88" s="33">
        <v>-8.9300568051498951E-4</v>
      </c>
      <c r="J88" s="29"/>
      <c r="K88" s="9">
        <f t="shared" si="4"/>
        <v>-3.8986140830575659E-2</v>
      </c>
      <c r="L88" s="9">
        <f t="shared" si="3"/>
        <v>2.0454428557489851E-5</v>
      </c>
    </row>
    <row r="89" spans="2:12" x14ac:dyDescent="0.25">
      <c r="B89" s="19" t="s">
        <v>146</v>
      </c>
      <c r="C89" s="20">
        <v>0.32589207680974852</v>
      </c>
      <c r="D89" s="21">
        <v>0.46871304327320285</v>
      </c>
      <c r="E89" s="22">
        <v>40047</v>
      </c>
      <c r="F89" s="23">
        <v>0</v>
      </c>
      <c r="G89" s="7"/>
      <c r="H89" s="19" t="s">
        <v>146</v>
      </c>
      <c r="I89" s="33">
        <v>4.3931806235432032E-2</v>
      </c>
      <c r="J89" s="29"/>
      <c r="K89" s="9">
        <f t="shared" si="4"/>
        <v>6.3183175907698827E-2</v>
      </c>
      <c r="L89" s="9">
        <f t="shared" si="3"/>
        <v>-3.0545400384181999E-2</v>
      </c>
    </row>
    <row r="90" spans="2:12" x14ac:dyDescent="0.25">
      <c r="B90" s="19" t="s">
        <v>147</v>
      </c>
      <c r="C90" s="20">
        <v>6.6721602117511922E-2</v>
      </c>
      <c r="D90" s="21">
        <v>0.24954235088643623</v>
      </c>
      <c r="E90" s="22">
        <v>40047</v>
      </c>
      <c r="F90" s="23">
        <v>0</v>
      </c>
      <c r="G90" s="7"/>
      <c r="H90" s="19" t="s">
        <v>147</v>
      </c>
      <c r="I90" s="33">
        <v>1.1056096499654533E-2</v>
      </c>
      <c r="J90" s="29"/>
      <c r="K90" s="9">
        <f t="shared" si="4"/>
        <v>4.1349358100451483E-2</v>
      </c>
      <c r="L90" s="9">
        <f t="shared" si="3"/>
        <v>-2.9561333737633806E-3</v>
      </c>
    </row>
    <row r="91" spans="2:12" x14ac:dyDescent="0.25">
      <c r="B91" s="19" t="s">
        <v>148</v>
      </c>
      <c r="C91" s="20">
        <v>0.2378205608410118</v>
      </c>
      <c r="D91" s="21">
        <v>0.425753999423994</v>
      </c>
      <c r="E91" s="22">
        <v>40047</v>
      </c>
      <c r="F91" s="23">
        <v>0</v>
      </c>
      <c r="G91" s="7"/>
      <c r="H91" s="19" t="s">
        <v>148</v>
      </c>
      <c r="I91" s="33">
        <v>-1.9216634782630838E-3</v>
      </c>
      <c r="J91" s="29"/>
      <c r="K91" s="9">
        <f t="shared" si="4"/>
        <v>-3.4401377182514026E-3</v>
      </c>
      <c r="L91" s="9">
        <f t="shared" si="3"/>
        <v>1.0734158381753547E-3</v>
      </c>
    </row>
    <row r="92" spans="2:12" x14ac:dyDescent="0.25">
      <c r="B92" s="19" t="s">
        <v>149</v>
      </c>
      <c r="C92" s="20">
        <v>0.34192324019277348</v>
      </c>
      <c r="D92" s="21">
        <v>0.47435994438890539</v>
      </c>
      <c r="E92" s="22">
        <v>40047</v>
      </c>
      <c r="F92" s="23">
        <v>0</v>
      </c>
      <c r="G92" s="7"/>
      <c r="H92" s="19" t="s">
        <v>149</v>
      </c>
      <c r="I92" s="33">
        <v>-4.6791108677013485E-2</v>
      </c>
      <c r="J92" s="29"/>
      <c r="K92" s="9">
        <f t="shared" si="4"/>
        <v>-6.4913029757655533E-2</v>
      </c>
      <c r="L92" s="9">
        <f t="shared" si="3"/>
        <v>3.3727484118979176E-2</v>
      </c>
    </row>
    <row r="93" spans="2:12" x14ac:dyDescent="0.25">
      <c r="B93" s="19" t="s">
        <v>150</v>
      </c>
      <c r="C93" s="20">
        <v>1.3983569306065373E-3</v>
      </c>
      <c r="D93" s="21">
        <v>3.7368922896424676E-2</v>
      </c>
      <c r="E93" s="22">
        <v>40047</v>
      </c>
      <c r="F93" s="23">
        <v>0</v>
      </c>
      <c r="G93" s="7"/>
      <c r="H93" s="19" t="s">
        <v>150</v>
      </c>
      <c r="I93" s="33">
        <v>2.3505526515787902E-3</v>
      </c>
      <c r="J93" s="29"/>
      <c r="K93" s="9">
        <f t="shared" si="4"/>
        <v>6.2813310046254442E-2</v>
      </c>
      <c r="L93" s="9">
        <f t="shared" si="3"/>
        <v>-8.7958424710316016E-5</v>
      </c>
    </row>
    <row r="94" spans="2:12" x14ac:dyDescent="0.25">
      <c r="B94" s="19" t="s">
        <v>151</v>
      </c>
      <c r="C94" s="20">
        <v>2.7967138612130745E-3</v>
      </c>
      <c r="D94" s="21">
        <v>5.2810622937144718E-2</v>
      </c>
      <c r="E94" s="22">
        <v>40047</v>
      </c>
      <c r="F94" s="23">
        <v>0</v>
      </c>
      <c r="G94" s="7"/>
      <c r="H94" s="19" t="s">
        <v>151</v>
      </c>
      <c r="I94" s="33">
        <v>-2.5893863126923125E-3</v>
      </c>
      <c r="J94" s="29"/>
      <c r="K94" s="9">
        <f t="shared" si="4"/>
        <v>-4.8894415488581588E-2</v>
      </c>
      <c r="L94" s="9">
        <f t="shared" si="3"/>
        <v>1.3712719506000094E-4</v>
      </c>
    </row>
    <row r="95" spans="2:12" x14ac:dyDescent="0.25">
      <c r="B95" s="19" t="s">
        <v>152</v>
      </c>
      <c r="C95" s="20">
        <v>9.4888506005443604E-4</v>
      </c>
      <c r="D95" s="21">
        <v>3.0789744227435942E-2</v>
      </c>
      <c r="E95" s="22">
        <v>40047</v>
      </c>
      <c r="F95" s="23">
        <v>0</v>
      </c>
      <c r="G95" s="7"/>
      <c r="H95" s="19" t="s">
        <v>152</v>
      </c>
      <c r="I95" s="33">
        <v>-1.2219546732666166E-3</v>
      </c>
      <c r="J95" s="29"/>
      <c r="K95" s="9">
        <f t="shared" si="4"/>
        <v>-3.96494095473931E-2</v>
      </c>
      <c r="L95" s="9">
        <f t="shared" si="3"/>
        <v>3.7658465915192526E-5</v>
      </c>
    </row>
    <row r="96" spans="2:12" x14ac:dyDescent="0.25">
      <c r="B96" s="19" t="s">
        <v>153</v>
      </c>
      <c r="C96" s="20">
        <v>6.667166079856169E-3</v>
      </c>
      <c r="D96" s="21">
        <v>8.1381081057023186E-2</v>
      </c>
      <c r="E96" s="22">
        <v>40047</v>
      </c>
      <c r="F96" s="23">
        <v>0</v>
      </c>
      <c r="G96" s="7"/>
      <c r="H96" s="19" t="s">
        <v>153</v>
      </c>
      <c r="I96" s="33">
        <v>-7.0054476759794744E-3</v>
      </c>
      <c r="J96" s="29"/>
      <c r="K96" s="9">
        <f t="shared" si="4"/>
        <v>-8.550809478660075E-2</v>
      </c>
      <c r="L96" s="9">
        <f t="shared" si="3"/>
        <v>5.7392310980448457E-4</v>
      </c>
    </row>
    <row r="97" spans="2:12" ht="22.8" x14ac:dyDescent="0.25">
      <c r="B97" s="19" t="s">
        <v>154</v>
      </c>
      <c r="C97" s="20">
        <v>2.9964791370140089E-4</v>
      </c>
      <c r="D97" s="21">
        <v>1.7307963634695132E-2</v>
      </c>
      <c r="E97" s="22">
        <v>40047</v>
      </c>
      <c r="F97" s="23">
        <v>0</v>
      </c>
      <c r="G97" s="7"/>
      <c r="H97" s="19" t="s">
        <v>154</v>
      </c>
      <c r="I97" s="33">
        <v>-9.1550286870151806E-4</v>
      </c>
      <c r="J97" s="29"/>
      <c r="K97" s="9">
        <f t="shared" si="4"/>
        <v>-5.2879042242859733E-2</v>
      </c>
      <c r="L97" s="9">
        <f t="shared" si="3"/>
        <v>1.5849844059306027E-5</v>
      </c>
    </row>
    <row r="98" spans="2:12" x14ac:dyDescent="0.25">
      <c r="B98" s="19" t="s">
        <v>155</v>
      </c>
      <c r="C98" s="20">
        <v>2.9964791370140093E-3</v>
      </c>
      <c r="D98" s="21">
        <v>5.4658712494075272E-2</v>
      </c>
      <c r="E98" s="22">
        <v>40047</v>
      </c>
      <c r="F98" s="23">
        <v>0</v>
      </c>
      <c r="G98" s="7"/>
      <c r="H98" s="19" t="s">
        <v>155</v>
      </c>
      <c r="I98" s="33">
        <v>-4.5474190479167292E-3</v>
      </c>
      <c r="J98" s="29"/>
      <c r="K98" s="9">
        <f t="shared" si="4"/>
        <v>-8.2947303270340042E-2</v>
      </c>
      <c r="L98" s="9">
        <f t="shared" si="3"/>
        <v>2.4929687661083501E-4</v>
      </c>
    </row>
    <row r="99" spans="2:12" x14ac:dyDescent="0.25">
      <c r="B99" s="19" t="s">
        <v>156</v>
      </c>
      <c r="C99" s="20">
        <v>2.6219192448872575E-3</v>
      </c>
      <c r="D99" s="21">
        <v>5.1138147066392275E-2</v>
      </c>
      <c r="E99" s="22">
        <v>40047</v>
      </c>
      <c r="F99" s="23">
        <v>0</v>
      </c>
      <c r="G99" s="7"/>
      <c r="H99" s="19" t="s">
        <v>156</v>
      </c>
      <c r="I99" s="33">
        <v>4.9300873702592919E-4</v>
      </c>
      <c r="J99" s="29"/>
      <c r="K99" s="9">
        <f t="shared" si="4"/>
        <v>9.6154463182256487E-3</v>
      </c>
      <c r="L99" s="9">
        <f t="shared" si="3"/>
        <v>-2.5277198523200969E-5</v>
      </c>
    </row>
    <row r="100" spans="2:12" x14ac:dyDescent="0.25">
      <c r="B100" s="19" t="s">
        <v>157</v>
      </c>
      <c r="C100" s="20">
        <v>1.0237970384797863E-3</v>
      </c>
      <c r="D100" s="21">
        <v>3.1980844539435067E-2</v>
      </c>
      <c r="E100" s="22">
        <v>40047</v>
      </c>
      <c r="F100" s="23">
        <v>0</v>
      </c>
      <c r="G100" s="7"/>
      <c r="H100" s="19" t="s">
        <v>157</v>
      </c>
      <c r="I100" s="33">
        <v>4.263362891779956E-3</v>
      </c>
      <c r="J100" s="29"/>
      <c r="K100" s="9">
        <f t="shared" si="4"/>
        <v>0.13317340848287121</v>
      </c>
      <c r="L100" s="9">
        <f t="shared" si="3"/>
        <v>-1.3648227135423986E-4</v>
      </c>
    </row>
    <row r="101" spans="2:12" x14ac:dyDescent="0.25">
      <c r="B101" s="19" t="s">
        <v>158</v>
      </c>
      <c r="C101" s="20">
        <v>3.321097710190526E-3</v>
      </c>
      <c r="D101" s="21">
        <v>5.7533908930608217E-2</v>
      </c>
      <c r="E101" s="22">
        <v>40047</v>
      </c>
      <c r="F101" s="23">
        <v>0</v>
      </c>
      <c r="G101" s="7"/>
      <c r="H101" s="19" t="s">
        <v>158</v>
      </c>
      <c r="I101" s="33">
        <v>-3.0013059417276725E-3</v>
      </c>
      <c r="J101" s="29"/>
      <c r="K101" s="9">
        <f t="shared" si="4"/>
        <v>-5.1992613869585674E-2</v>
      </c>
      <c r="L101" s="9">
        <f t="shared" si="3"/>
        <v>1.7324792415330194E-4</v>
      </c>
    </row>
    <row r="102" spans="2:12" x14ac:dyDescent="0.25">
      <c r="B102" s="19" t="s">
        <v>159</v>
      </c>
      <c r="C102" s="20">
        <v>5.5684570629510322E-3</v>
      </c>
      <c r="D102" s="21">
        <v>7.4414969099661318E-2</v>
      </c>
      <c r="E102" s="22">
        <v>40047</v>
      </c>
      <c r="F102" s="23">
        <v>0</v>
      </c>
      <c r="G102" s="7"/>
      <c r="H102" s="19" t="s">
        <v>159</v>
      </c>
      <c r="I102" s="33">
        <v>8.0061001699164181E-3</v>
      </c>
      <c r="J102" s="29"/>
      <c r="K102" s="9">
        <f t="shared" si="4"/>
        <v>0.10698813210841995</v>
      </c>
      <c r="L102" s="9">
        <f t="shared" si="3"/>
        <v>-5.9909485386143153E-4</v>
      </c>
    </row>
    <row r="103" spans="2:12" x14ac:dyDescent="0.25">
      <c r="B103" s="19" t="s">
        <v>160</v>
      </c>
      <c r="C103" s="20">
        <v>0.55587185057557364</v>
      </c>
      <c r="D103" s="21">
        <v>0.4968747338938358</v>
      </c>
      <c r="E103" s="22">
        <v>40047</v>
      </c>
      <c r="F103" s="23">
        <v>0</v>
      </c>
      <c r="G103" s="7"/>
      <c r="H103" s="19" t="s">
        <v>160</v>
      </c>
      <c r="I103" s="33">
        <v>6.2955219106793511E-2</v>
      </c>
      <c r="J103" s="29"/>
      <c r="K103" s="9">
        <f t="shared" si="4"/>
        <v>5.6272100493810928E-2</v>
      </c>
      <c r="L103" s="9">
        <f t="shared" si="3"/>
        <v>-7.0430295124970468E-2</v>
      </c>
    </row>
    <row r="104" spans="2:12" x14ac:dyDescent="0.25">
      <c r="B104" s="19" t="s">
        <v>161</v>
      </c>
      <c r="C104" s="20">
        <v>0.47439258870826778</v>
      </c>
      <c r="D104" s="21">
        <v>0.49935006451690361</v>
      </c>
      <c r="E104" s="22">
        <v>40047</v>
      </c>
      <c r="F104" s="23">
        <v>0</v>
      </c>
      <c r="G104" s="7"/>
      <c r="H104" s="19" t="s">
        <v>161</v>
      </c>
      <c r="I104" s="33">
        <v>3.2335255429129829E-2</v>
      </c>
      <c r="J104" s="29"/>
      <c r="K104" s="9">
        <f t="shared" si="4"/>
        <v>3.4035541611483131E-2</v>
      </c>
      <c r="L104" s="9">
        <f t="shared" si="3"/>
        <v>-3.0719141979901967E-2</v>
      </c>
    </row>
    <row r="105" spans="2:12" x14ac:dyDescent="0.25">
      <c r="B105" s="19" t="s">
        <v>162</v>
      </c>
      <c r="C105" s="20">
        <v>0.43486403475915797</v>
      </c>
      <c r="D105" s="21">
        <v>0.4957453407823314</v>
      </c>
      <c r="E105" s="22">
        <v>40047</v>
      </c>
      <c r="F105" s="23">
        <v>0</v>
      </c>
      <c r="G105" s="7"/>
      <c r="H105" s="19" t="s">
        <v>162</v>
      </c>
      <c r="I105" s="33">
        <v>6.5588469572978078E-2</v>
      </c>
      <c r="J105" s="29"/>
      <c r="K105" s="9">
        <f t="shared" si="4"/>
        <v>7.4769039689410691E-2</v>
      </c>
      <c r="L105" s="9">
        <f t="shared" si="3"/>
        <v>-5.7533705646477862E-2</v>
      </c>
    </row>
    <row r="106" spans="2:12" x14ac:dyDescent="0.25">
      <c r="B106" s="19" t="s">
        <v>163</v>
      </c>
      <c r="C106" s="20">
        <v>1.538192623667191E-2</v>
      </c>
      <c r="D106" s="21">
        <v>0.12306787062454058</v>
      </c>
      <c r="E106" s="22">
        <v>40047</v>
      </c>
      <c r="F106" s="23">
        <v>0</v>
      </c>
      <c r="G106" s="7"/>
      <c r="H106" s="19" t="s">
        <v>163</v>
      </c>
      <c r="I106" s="33">
        <v>9.1459678880013856E-3</v>
      </c>
      <c r="J106" s="29"/>
      <c r="K106" s="9">
        <f t="shared" si="4"/>
        <v>7.3173324921325666E-2</v>
      </c>
      <c r="L106" s="9">
        <f t="shared" si="3"/>
        <v>-1.1431302313290714E-3</v>
      </c>
    </row>
    <row r="107" spans="2:12" x14ac:dyDescent="0.25">
      <c r="B107" s="19" t="s">
        <v>164</v>
      </c>
      <c r="C107" s="20">
        <v>9.2341498738981689E-2</v>
      </c>
      <c r="D107" s="21">
        <v>0.28951103486115842</v>
      </c>
      <c r="E107" s="22">
        <v>40047</v>
      </c>
      <c r="F107" s="23">
        <v>0</v>
      </c>
      <c r="G107" s="7"/>
      <c r="H107" s="19" t="s">
        <v>164</v>
      </c>
      <c r="I107" s="33">
        <v>3.8364138342476997E-2</v>
      </c>
      <c r="J107" s="29"/>
      <c r="K107" s="9">
        <f t="shared" si="4"/>
        <v>0.1202770606889043</v>
      </c>
      <c r="L107" s="9">
        <f t="shared" si="3"/>
        <v>-1.2236500878361662E-2</v>
      </c>
    </row>
    <row r="108" spans="2:12" x14ac:dyDescent="0.25">
      <c r="B108" s="19" t="s">
        <v>165</v>
      </c>
      <c r="C108" s="20">
        <v>0.25307763378030812</v>
      </c>
      <c r="D108" s="21">
        <v>0.43478047951321896</v>
      </c>
      <c r="E108" s="22">
        <v>40047</v>
      </c>
      <c r="F108" s="23">
        <v>0</v>
      </c>
      <c r="G108" s="7"/>
      <c r="H108" s="19" t="s">
        <v>165</v>
      </c>
      <c r="I108" s="33">
        <v>5.8569175373115276E-2</v>
      </c>
      <c r="J108" s="29"/>
      <c r="K108" s="9">
        <f t="shared" si="4"/>
        <v>0.1006177349686954</v>
      </c>
      <c r="L108" s="9">
        <f t="shared" si="3"/>
        <v>-3.4092028079290175E-2</v>
      </c>
    </row>
    <row r="109" spans="2:12" x14ac:dyDescent="0.25">
      <c r="B109" s="19" t="s">
        <v>166</v>
      </c>
      <c r="C109" s="20">
        <v>0.56076609983269654</v>
      </c>
      <c r="D109" s="21">
        <v>0.49629994129049204</v>
      </c>
      <c r="E109" s="22">
        <v>40047</v>
      </c>
      <c r="F109" s="23">
        <v>0</v>
      </c>
      <c r="G109" s="7"/>
      <c r="H109" s="19" t="s">
        <v>166</v>
      </c>
      <c r="I109" s="33">
        <v>5.3674265608816586E-2</v>
      </c>
      <c r="J109" s="29"/>
      <c r="K109" s="9">
        <f t="shared" si="4"/>
        <v>4.7502639151385945E-2</v>
      </c>
      <c r="L109" s="9">
        <f t="shared" si="3"/>
        <v>-6.0646206220731892E-2</v>
      </c>
    </row>
    <row r="110" spans="2:12" x14ac:dyDescent="0.25">
      <c r="B110" s="19" t="s">
        <v>167</v>
      </c>
      <c r="C110" s="20">
        <v>0.75169176217943912</v>
      </c>
      <c r="D110" s="21">
        <v>0.43203694028678868</v>
      </c>
      <c r="E110" s="22">
        <v>40047</v>
      </c>
      <c r="F110" s="23">
        <v>0</v>
      </c>
      <c r="G110" s="7"/>
      <c r="H110" s="19" t="s">
        <v>167</v>
      </c>
      <c r="I110" s="33">
        <v>3.8671229415152206E-2</v>
      </c>
      <c r="J110" s="29"/>
      <c r="K110" s="9">
        <f t="shared" si="4"/>
        <v>2.2225842132982804E-2</v>
      </c>
      <c r="L110" s="9">
        <f t="shared" si="3"/>
        <v>-6.7283238709692397E-2</v>
      </c>
    </row>
    <row r="111" spans="2:12" x14ac:dyDescent="0.25">
      <c r="B111" s="19" t="s">
        <v>168</v>
      </c>
      <c r="C111" s="20">
        <v>0.87499687866756581</v>
      </c>
      <c r="D111" s="21">
        <v>0.33072658236392038</v>
      </c>
      <c r="E111" s="22">
        <v>40047</v>
      </c>
      <c r="F111" s="23">
        <v>0</v>
      </c>
      <c r="G111" s="7"/>
      <c r="H111" s="19" t="s">
        <v>168</v>
      </c>
      <c r="I111" s="33">
        <v>2.9671615905007595E-2</v>
      </c>
      <c r="J111" s="29"/>
      <c r="K111" s="9">
        <f t="shared" si="4"/>
        <v>1.1214836668380471E-2</v>
      </c>
      <c r="L111" s="9">
        <f t="shared" si="3"/>
        <v>-7.8501616399664575E-2</v>
      </c>
    </row>
    <row r="112" spans="2:12" x14ac:dyDescent="0.25">
      <c r="B112" s="19" t="s">
        <v>169</v>
      </c>
      <c r="C112" s="20">
        <v>0.36424700976352786</v>
      </c>
      <c r="D112" s="21">
        <v>0.48122438453383976</v>
      </c>
      <c r="E112" s="22">
        <v>40047</v>
      </c>
      <c r="F112" s="23">
        <v>0</v>
      </c>
      <c r="G112" s="7"/>
      <c r="H112" s="19" t="s">
        <v>169</v>
      </c>
      <c r="I112" s="33">
        <v>3.8825156117294764E-2</v>
      </c>
      <c r="J112" s="29"/>
      <c r="K112" s="9">
        <f t="shared" si="4"/>
        <v>5.1292515282405179E-2</v>
      </c>
      <c r="L112" s="9">
        <f t="shared" si="3"/>
        <v>-2.9387428139216201E-2</v>
      </c>
    </row>
    <row r="113" spans="2:12" x14ac:dyDescent="0.25">
      <c r="B113" s="19" t="s">
        <v>170</v>
      </c>
      <c r="C113" s="20">
        <v>0.40744625065547985</v>
      </c>
      <c r="D113" s="21">
        <v>0.4913652738992666</v>
      </c>
      <c r="E113" s="22">
        <v>40047</v>
      </c>
      <c r="F113" s="23">
        <v>0</v>
      </c>
      <c r="G113" s="7"/>
      <c r="H113" s="19" t="s">
        <v>170</v>
      </c>
      <c r="I113" s="33">
        <v>4.546537516173417E-2</v>
      </c>
      <c r="J113" s="29"/>
      <c r="K113" s="9">
        <f t="shared" si="4"/>
        <v>5.4828210190050658E-2</v>
      </c>
      <c r="L113" s="9">
        <f t="shared" si="3"/>
        <v>-3.7700459573158727E-2</v>
      </c>
    </row>
    <row r="114" spans="2:12" x14ac:dyDescent="0.25">
      <c r="B114" s="19" t="s">
        <v>171</v>
      </c>
      <c r="C114" s="20">
        <v>5.1914001048767699E-2</v>
      </c>
      <c r="D114" s="21">
        <v>0.22185618450675437</v>
      </c>
      <c r="E114" s="22">
        <v>40047</v>
      </c>
      <c r="F114" s="23">
        <v>0</v>
      </c>
      <c r="G114" s="7"/>
      <c r="H114" s="19" t="s">
        <v>171</v>
      </c>
      <c r="I114" s="33">
        <v>3.1590431885009318E-2</v>
      </c>
      <c r="J114" s="29"/>
      <c r="K114" s="9">
        <f t="shared" si="4"/>
        <v>0.1349993746515914</v>
      </c>
      <c r="L114" s="9">
        <f t="shared" si="3"/>
        <v>-7.3921117757232016E-3</v>
      </c>
    </row>
    <row r="115" spans="2:12" x14ac:dyDescent="0.25">
      <c r="B115" s="19" t="s">
        <v>172</v>
      </c>
      <c r="C115" s="20">
        <v>0.3197742652383449</v>
      </c>
      <c r="D115" s="21">
        <v>0.46639480727196775</v>
      </c>
      <c r="E115" s="22">
        <v>40047</v>
      </c>
      <c r="F115" s="23">
        <v>0</v>
      </c>
      <c r="G115" s="7"/>
      <c r="H115" s="19" t="s">
        <v>172</v>
      </c>
      <c r="I115" s="33">
        <v>6.2375901231355738E-2</v>
      </c>
      <c r="J115" s="29"/>
      <c r="K115" s="9">
        <f t="shared" si="4"/>
        <v>9.0973768543219341E-2</v>
      </c>
      <c r="L115" s="9">
        <f t="shared" si="3"/>
        <v>-4.2766788295747822E-2</v>
      </c>
    </row>
    <row r="116" spans="2:12" x14ac:dyDescent="0.25">
      <c r="B116" s="19" t="s">
        <v>173</v>
      </c>
      <c r="C116" s="20">
        <v>0.24298948735236098</v>
      </c>
      <c r="D116" s="21">
        <v>0.42889414748413873</v>
      </c>
      <c r="E116" s="22">
        <v>40047</v>
      </c>
      <c r="F116" s="23">
        <v>0</v>
      </c>
      <c r="G116" s="7"/>
      <c r="H116" s="19" t="s">
        <v>173</v>
      </c>
      <c r="I116" s="33">
        <v>5.1528437530100071E-2</v>
      </c>
      <c r="J116" s="29"/>
      <c r="K116" s="9">
        <f t="shared" si="4"/>
        <v>9.0949175080630967E-2</v>
      </c>
      <c r="L116" s="9">
        <f t="shared" si="3"/>
        <v>-2.9193377183982714E-2</v>
      </c>
    </row>
    <row r="117" spans="2:12" x14ac:dyDescent="0.25">
      <c r="B117" s="19" t="s">
        <v>174</v>
      </c>
      <c r="C117" s="20">
        <v>0.49534297200789074</v>
      </c>
      <c r="D117" s="21">
        <v>0.49998455413088722</v>
      </c>
      <c r="E117" s="22">
        <v>40047</v>
      </c>
      <c r="F117" s="23">
        <v>0</v>
      </c>
      <c r="G117" s="7"/>
      <c r="H117" s="19" t="s">
        <v>174</v>
      </c>
      <c r="I117" s="33">
        <v>6.8473637944475349E-2</v>
      </c>
      <c r="J117" s="29"/>
      <c r="K117" s="9">
        <f t="shared" si="4"/>
        <v>6.9113540279127431E-2</v>
      </c>
      <c r="L117" s="9">
        <f t="shared" si="3"/>
        <v>-6.7837966279913467E-2</v>
      </c>
    </row>
    <row r="118" spans="2:12" x14ac:dyDescent="0.25">
      <c r="B118" s="19" t="s">
        <v>175</v>
      </c>
      <c r="C118" s="20">
        <v>0.51064998626613733</v>
      </c>
      <c r="D118" s="21">
        <v>0.4998928062904951</v>
      </c>
      <c r="E118" s="22">
        <v>40047</v>
      </c>
      <c r="F118" s="23">
        <v>0</v>
      </c>
      <c r="G118" s="7"/>
      <c r="H118" s="19" t="s">
        <v>175</v>
      </c>
      <c r="I118" s="33">
        <v>4.7619340737188917E-2</v>
      </c>
      <c r="J118" s="29"/>
      <c r="K118" s="9">
        <f t="shared" si="4"/>
        <v>4.6615043766401874E-2</v>
      </c>
      <c r="L118" s="9">
        <f t="shared" si="3"/>
        <v>-4.8644060061382791E-2</v>
      </c>
    </row>
    <row r="119" spans="2:12" x14ac:dyDescent="0.25">
      <c r="B119" s="19" t="s">
        <v>176</v>
      </c>
      <c r="C119" s="20">
        <v>0.9010163058406373</v>
      </c>
      <c r="D119" s="21">
        <v>0.29864385065968241</v>
      </c>
      <c r="E119" s="22">
        <v>40047</v>
      </c>
      <c r="F119" s="23">
        <v>0</v>
      </c>
      <c r="G119" s="7"/>
      <c r="H119" s="19" t="s">
        <v>176</v>
      </c>
      <c r="I119" s="33">
        <v>3.1679597678576907E-2</v>
      </c>
      <c r="J119" s="29"/>
      <c r="K119" s="9">
        <f t="shared" si="4"/>
        <v>1.0500010634008506E-2</v>
      </c>
      <c r="L119" s="9">
        <f t="shared" si="3"/>
        <v>-9.5578174497207138E-2</v>
      </c>
    </row>
    <row r="120" spans="2:12" x14ac:dyDescent="0.25">
      <c r="B120" s="19" t="s">
        <v>177</v>
      </c>
      <c r="C120" s="20">
        <v>0.10814792618673059</v>
      </c>
      <c r="D120" s="21">
        <v>0.3105710237244233</v>
      </c>
      <c r="E120" s="22">
        <v>40047</v>
      </c>
      <c r="F120" s="23">
        <v>0</v>
      </c>
      <c r="G120" s="7"/>
      <c r="H120" s="19" t="s">
        <v>177</v>
      </c>
      <c r="I120" s="33">
        <v>-1.0110826710496867E-3</v>
      </c>
      <c r="J120" s="29"/>
      <c r="K120" s="9">
        <f t="shared" si="4"/>
        <v>-2.903478135720909E-3</v>
      </c>
      <c r="L120" s="9">
        <f t="shared" si="3"/>
        <v>3.5208208662244531E-4</v>
      </c>
    </row>
    <row r="121" spans="2:12" x14ac:dyDescent="0.25">
      <c r="B121" s="19" t="s">
        <v>178</v>
      </c>
      <c r="C121" s="20">
        <v>0.27560116862686346</v>
      </c>
      <c r="D121" s="21">
        <v>0.4468222799662957</v>
      </c>
      <c r="E121" s="22">
        <v>40047</v>
      </c>
      <c r="F121" s="23">
        <v>0</v>
      </c>
      <c r="G121" s="7"/>
      <c r="H121" s="19" t="s">
        <v>178</v>
      </c>
      <c r="I121" s="33">
        <v>-1.3800468993364909E-3</v>
      </c>
      <c r="J121" s="29"/>
      <c r="K121" s="9">
        <f t="shared" si="4"/>
        <v>-2.2373646211081583E-3</v>
      </c>
      <c r="L121" s="9">
        <f t="shared" si="3"/>
        <v>8.5121659162946386E-4</v>
      </c>
    </row>
    <row r="122" spans="2:12" x14ac:dyDescent="0.25">
      <c r="B122" s="19" t="s">
        <v>179</v>
      </c>
      <c r="C122" s="20">
        <v>2.8940994331660298E-2</v>
      </c>
      <c r="D122" s="21">
        <v>0.16764281958091826</v>
      </c>
      <c r="E122" s="22">
        <v>40047</v>
      </c>
      <c r="F122" s="23">
        <v>0</v>
      </c>
      <c r="G122" s="7"/>
      <c r="H122" s="19" t="s">
        <v>179</v>
      </c>
      <c r="I122" s="33">
        <v>-1.0133222537070307E-2</v>
      </c>
      <c r="J122" s="29"/>
      <c r="K122" s="9">
        <f t="shared" si="4"/>
        <v>-5.8695964585073854E-2</v>
      </c>
      <c r="L122" s="9">
        <f t="shared" si="3"/>
        <v>1.7493474324753288E-3</v>
      </c>
    </row>
    <row r="123" spans="2:12" x14ac:dyDescent="0.25">
      <c r="B123" s="19" t="s">
        <v>180</v>
      </c>
      <c r="C123" s="20">
        <v>0.10612530276924613</v>
      </c>
      <c r="D123" s="21">
        <v>0.30800177227620312</v>
      </c>
      <c r="E123" s="22">
        <v>40047</v>
      </c>
      <c r="F123" s="23">
        <v>0</v>
      </c>
      <c r="G123" s="7"/>
      <c r="H123" s="19" t="s">
        <v>180</v>
      </c>
      <c r="I123" s="33">
        <v>3.6827436214088009E-2</v>
      </c>
      <c r="J123" s="29"/>
      <c r="K123" s="9">
        <f t="shared" si="4"/>
        <v>0.10687962329688264</v>
      </c>
      <c r="L123" s="9">
        <f t="shared" si="3"/>
        <v>-1.2689286784136972E-2</v>
      </c>
    </row>
    <row r="124" spans="2:12" x14ac:dyDescent="0.25">
      <c r="B124" s="19" t="s">
        <v>181</v>
      </c>
      <c r="C124" s="20">
        <v>7.8158164157115378E-3</v>
      </c>
      <c r="D124" s="21">
        <v>8.8062041056352167E-2</v>
      </c>
      <c r="E124" s="22">
        <v>40047</v>
      </c>
      <c r="F124" s="23">
        <v>0</v>
      </c>
      <c r="G124" s="7"/>
      <c r="H124" s="19" t="s">
        <v>181</v>
      </c>
      <c r="I124" s="33">
        <v>1.1587156703168229E-3</v>
      </c>
      <c r="J124" s="29"/>
      <c r="K124" s="9">
        <f t="shared" ref="K124:K171" si="5">((1-C124)/D124)*I124</f>
        <v>1.3055106917450788E-2</v>
      </c>
      <c r="L124" s="9">
        <f t="shared" ref="L124:L171" si="6">((0-C124)/D124)*I124</f>
        <v>-1.0284009828263191E-4</v>
      </c>
    </row>
    <row r="125" spans="2:12" ht="15" customHeight="1" x14ac:dyDescent="0.25">
      <c r="B125" s="19" t="s">
        <v>182</v>
      </c>
      <c r="C125" s="20">
        <v>1.5806427447748891E-2</v>
      </c>
      <c r="D125" s="21">
        <v>0.12472759424825698</v>
      </c>
      <c r="E125" s="22">
        <v>40047</v>
      </c>
      <c r="F125" s="23">
        <v>0</v>
      </c>
      <c r="G125" s="7"/>
      <c r="H125" s="19" t="s">
        <v>182</v>
      </c>
      <c r="I125" s="33">
        <v>-3.583683569176906E-3</v>
      </c>
      <c r="J125" s="29"/>
      <c r="K125" s="9">
        <f t="shared" si="5"/>
        <v>-2.8277931247714341E-2</v>
      </c>
      <c r="L125" s="9">
        <f t="shared" si="6"/>
        <v>4.541515826813613E-4</v>
      </c>
    </row>
    <row r="126" spans="2:12" x14ac:dyDescent="0.25">
      <c r="B126" s="19" t="s">
        <v>183</v>
      </c>
      <c r="C126" s="20">
        <v>1.3983569306065374E-2</v>
      </c>
      <c r="D126" s="21">
        <v>0.11742390472261081</v>
      </c>
      <c r="E126" s="22">
        <v>40047</v>
      </c>
      <c r="F126" s="23">
        <v>0</v>
      </c>
      <c r="H126" s="19" t="s">
        <v>183</v>
      </c>
      <c r="I126" s="33">
        <v>5.9319835976861905E-3</v>
      </c>
      <c r="J126" s="29"/>
      <c r="K126" s="9">
        <f t="shared" si="5"/>
        <v>4.9811265497792877E-2</v>
      </c>
      <c r="L126" s="9">
        <f t="shared" si="6"/>
        <v>-7.0641752168470681E-4</v>
      </c>
    </row>
    <row r="127" spans="2:12" x14ac:dyDescent="0.3">
      <c r="B127" s="19" t="s">
        <v>184</v>
      </c>
      <c r="C127" s="20">
        <v>0.92626164256998023</v>
      </c>
      <c r="D127" s="21">
        <v>0.26134788623106547</v>
      </c>
      <c r="E127" s="22">
        <v>40047</v>
      </c>
      <c r="F127" s="23">
        <v>0</v>
      </c>
      <c r="H127" s="19" t="s">
        <v>184</v>
      </c>
      <c r="I127" s="33">
        <v>2.8961881033801193E-2</v>
      </c>
      <c r="J127" s="10"/>
      <c r="K127" s="9">
        <f t="shared" si="5"/>
        <v>8.1714896045801347E-3</v>
      </c>
      <c r="L127" s="9">
        <f t="shared" si="6"/>
        <v>-0.10264586366146131</v>
      </c>
    </row>
    <row r="128" spans="2:12" x14ac:dyDescent="0.3">
      <c r="B128" s="19" t="s">
        <v>185</v>
      </c>
      <c r="C128" s="20">
        <v>0.69313556571029045</v>
      </c>
      <c r="D128" s="21">
        <v>0.46119840049162703</v>
      </c>
      <c r="E128" s="22">
        <v>40047</v>
      </c>
      <c r="F128" s="23">
        <v>0</v>
      </c>
      <c r="H128" s="19" t="s">
        <v>185</v>
      </c>
      <c r="I128" s="33">
        <v>5.6483074870760791E-2</v>
      </c>
      <c r="J128" s="10"/>
      <c r="K128" s="9">
        <f t="shared" si="5"/>
        <v>3.7581758303331304E-2</v>
      </c>
      <c r="L128" s="9">
        <f t="shared" si="6"/>
        <v>-8.4888473186090857E-2</v>
      </c>
    </row>
    <row r="129" spans="2:12" x14ac:dyDescent="0.3">
      <c r="B129" s="19" t="s">
        <v>186</v>
      </c>
      <c r="C129" s="20">
        <v>0.22503558318975203</v>
      </c>
      <c r="D129" s="21">
        <v>0.41761097249036822</v>
      </c>
      <c r="E129" s="22">
        <v>40047</v>
      </c>
      <c r="F129" s="23">
        <v>0</v>
      </c>
      <c r="H129" s="19" t="s">
        <v>186</v>
      </c>
      <c r="I129" s="33">
        <v>-5.0946990335711824E-2</v>
      </c>
      <c r="J129" s="10"/>
      <c r="K129" s="9">
        <f t="shared" si="5"/>
        <v>-9.454278564163654E-2</v>
      </c>
      <c r="L129" s="9">
        <f t="shared" si="6"/>
        <v>2.7453506821409002E-2</v>
      </c>
    </row>
    <row r="130" spans="2:12" x14ac:dyDescent="0.3">
      <c r="B130" s="19" t="s">
        <v>187</v>
      </c>
      <c r="C130" s="20">
        <v>5.243838489774515E-4</v>
      </c>
      <c r="D130" s="21">
        <v>2.289371001448463E-2</v>
      </c>
      <c r="E130" s="22">
        <v>40047</v>
      </c>
      <c r="F130" s="23">
        <v>0</v>
      </c>
      <c r="H130" s="19" t="s">
        <v>187</v>
      </c>
      <c r="I130" s="33">
        <v>-2.3549573119426891E-3</v>
      </c>
      <c r="J130" s="10"/>
      <c r="K130" s="9">
        <f t="shared" si="5"/>
        <v>-0.10281087726166259</v>
      </c>
      <c r="L130" s="9">
        <f t="shared" si="6"/>
        <v>5.3940649140431582E-5</v>
      </c>
    </row>
    <row r="131" spans="2:12" x14ac:dyDescent="0.3">
      <c r="B131" s="19" t="s">
        <v>188</v>
      </c>
      <c r="C131" s="20">
        <v>3.2212150722900593E-3</v>
      </c>
      <c r="D131" s="21">
        <v>5.6664971759576646E-2</v>
      </c>
      <c r="E131" s="22">
        <v>40047</v>
      </c>
      <c r="F131" s="23">
        <v>0</v>
      </c>
      <c r="H131" s="19" t="s">
        <v>188</v>
      </c>
      <c r="I131" s="33">
        <v>-3.6029028626475999E-3</v>
      </c>
      <c r="J131" s="10"/>
      <c r="K131" s="9">
        <f t="shared" si="5"/>
        <v>-6.3377727476507495E-2</v>
      </c>
      <c r="L131" s="9">
        <f t="shared" si="6"/>
        <v>2.0481303783930727E-4</v>
      </c>
    </row>
    <row r="132" spans="2:12" x14ac:dyDescent="0.3">
      <c r="B132" s="19" t="s">
        <v>189</v>
      </c>
      <c r="C132" s="20">
        <v>2.2473593527605064E-4</v>
      </c>
      <c r="D132" s="21">
        <v>1.4989697786108862E-2</v>
      </c>
      <c r="E132" s="22">
        <v>40047</v>
      </c>
      <c r="F132" s="23">
        <v>0</v>
      </c>
      <c r="H132" s="19" t="s">
        <v>189</v>
      </c>
      <c r="I132" s="33">
        <v>-1.429014734122382E-3</v>
      </c>
      <c r="J132" s="10"/>
      <c r="K132" s="9">
        <f t="shared" si="5"/>
        <v>-9.5311700312168637E-2</v>
      </c>
      <c r="L132" s="9">
        <f t="shared" si="6"/>
        <v>2.1424779030159297E-5</v>
      </c>
    </row>
    <row r="133" spans="2:12" x14ac:dyDescent="0.3">
      <c r="B133" s="19" t="s">
        <v>190</v>
      </c>
      <c r="C133" s="20">
        <v>2.2473593527605064E-4</v>
      </c>
      <c r="D133" s="21">
        <v>1.4989697786108713E-2</v>
      </c>
      <c r="E133" s="22">
        <v>40047</v>
      </c>
      <c r="F133" s="23">
        <v>0</v>
      </c>
      <c r="H133" s="19" t="s">
        <v>190</v>
      </c>
      <c r="I133" s="33">
        <v>1.0282520114070141E-3</v>
      </c>
      <c r="J133" s="10"/>
      <c r="K133" s="9">
        <f t="shared" si="5"/>
        <v>6.8581831395041273E-2</v>
      </c>
      <c r="L133" s="9">
        <f t="shared" si="6"/>
        <v>-1.5416266610604212E-5</v>
      </c>
    </row>
    <row r="134" spans="2:12" x14ac:dyDescent="0.3">
      <c r="B134" s="19" t="s">
        <v>191</v>
      </c>
      <c r="C134" s="20">
        <v>1.0987090169051366E-3</v>
      </c>
      <c r="D134" s="21">
        <v>3.3128979178822231E-2</v>
      </c>
      <c r="E134" s="22">
        <v>40047</v>
      </c>
      <c r="F134" s="23">
        <v>0</v>
      </c>
      <c r="H134" s="19" t="s">
        <v>191</v>
      </c>
      <c r="I134" s="33">
        <v>7.1524342294041875E-4</v>
      </c>
      <c r="J134" s="10"/>
      <c r="K134" s="9">
        <f t="shared" si="5"/>
        <v>2.1565940039561211E-2</v>
      </c>
      <c r="L134" s="9">
        <f t="shared" si="6"/>
        <v>-2.3720754986893319E-5</v>
      </c>
    </row>
    <row r="135" spans="2:12" x14ac:dyDescent="0.3">
      <c r="B135" s="19" t="s">
        <v>192</v>
      </c>
      <c r="C135" s="20">
        <v>0.20321122680850001</v>
      </c>
      <c r="D135" s="21">
        <v>0.40239342361467156</v>
      </c>
      <c r="E135" s="22">
        <v>40047</v>
      </c>
      <c r="F135" s="23">
        <v>0</v>
      </c>
      <c r="H135" s="19" t="s">
        <v>192</v>
      </c>
      <c r="I135" s="33">
        <v>5.2486635598373965E-2</v>
      </c>
      <c r="J135" s="10"/>
      <c r="K135" s="9">
        <f t="shared" si="5"/>
        <v>0.10393003347744793</v>
      </c>
      <c r="L135" s="9">
        <f t="shared" si="6"/>
        <v>-2.6506083313155265E-2</v>
      </c>
    </row>
    <row r="136" spans="2:12" x14ac:dyDescent="0.3">
      <c r="B136" s="19" t="s">
        <v>193</v>
      </c>
      <c r="C136" s="20">
        <v>0.52508302744275481</v>
      </c>
      <c r="D136" s="21">
        <v>0.49937668031674037</v>
      </c>
      <c r="E136" s="22">
        <v>40047</v>
      </c>
      <c r="F136" s="23">
        <v>0</v>
      </c>
      <c r="H136" s="19" t="s">
        <v>193</v>
      </c>
      <c r="I136" s="33">
        <v>-3.2915527758589848E-3</v>
      </c>
      <c r="J136" s="10"/>
      <c r="K136" s="9">
        <f t="shared" si="5"/>
        <v>-3.1303309524422398E-3</v>
      </c>
      <c r="L136" s="9">
        <f t="shared" si="6"/>
        <v>3.460991601448837E-3</v>
      </c>
    </row>
    <row r="137" spans="2:12" x14ac:dyDescent="0.3">
      <c r="B137" s="19" t="s">
        <v>194</v>
      </c>
      <c r="C137" s="20">
        <v>3.9653407246485382E-2</v>
      </c>
      <c r="D137" s="21">
        <v>0.19514601064849252</v>
      </c>
      <c r="E137" s="22">
        <v>40047</v>
      </c>
      <c r="F137" s="23">
        <v>0</v>
      </c>
      <c r="H137" s="19" t="s">
        <v>194</v>
      </c>
      <c r="I137" s="33">
        <v>9.7499146837768929E-3</v>
      </c>
      <c r="J137" s="10"/>
      <c r="K137" s="9">
        <f t="shared" si="5"/>
        <v>4.7980982624688522E-2</v>
      </c>
      <c r="L137" s="9">
        <f t="shared" si="6"/>
        <v>-1.9811695677996147E-3</v>
      </c>
    </row>
    <row r="138" spans="2:12" x14ac:dyDescent="0.3">
      <c r="B138" s="19" t="s">
        <v>195</v>
      </c>
      <c r="C138" s="20">
        <v>1.7229755037830548E-3</v>
      </c>
      <c r="D138" s="21">
        <v>4.1473483214873617E-2</v>
      </c>
      <c r="E138" s="22">
        <v>40047</v>
      </c>
      <c r="F138" s="23">
        <v>0</v>
      </c>
      <c r="H138" s="19" t="s">
        <v>195</v>
      </c>
      <c r="I138" s="33">
        <v>3.3080669010377654E-3</v>
      </c>
      <c r="J138" s="10"/>
      <c r="K138" s="9">
        <f t="shared" si="5"/>
        <v>7.9625990556251983E-2</v>
      </c>
      <c r="L138" s="9">
        <f t="shared" si="6"/>
        <v>-1.3743042044077707E-4</v>
      </c>
    </row>
    <row r="139" spans="2:12" x14ac:dyDescent="0.3">
      <c r="B139" s="19" t="s">
        <v>196</v>
      </c>
      <c r="C139" s="20">
        <v>2.9964791370140083E-4</v>
      </c>
      <c r="D139" s="21">
        <v>1.7307963634694921E-2</v>
      </c>
      <c r="E139" s="22">
        <v>40047</v>
      </c>
      <c r="F139" s="23">
        <v>0</v>
      </c>
      <c r="H139" s="19" t="s">
        <v>196</v>
      </c>
      <c r="I139" s="33">
        <v>9.6675566675470225E-5</v>
      </c>
      <c r="J139" s="10"/>
      <c r="K139" s="9">
        <f t="shared" si="5"/>
        <v>5.5839381271795448E-3</v>
      </c>
      <c r="L139" s="9">
        <f t="shared" si="6"/>
        <v>-1.6737169358350075E-6</v>
      </c>
    </row>
    <row r="140" spans="2:12" x14ac:dyDescent="0.3">
      <c r="B140" s="19" t="s">
        <v>197</v>
      </c>
      <c r="C140" s="20">
        <v>7.2489824456263896E-2</v>
      </c>
      <c r="D140" s="21">
        <v>0.25930046037757704</v>
      </c>
      <c r="E140" s="22">
        <v>40047</v>
      </c>
      <c r="F140" s="23">
        <v>0</v>
      </c>
      <c r="H140" s="19" t="s">
        <v>197</v>
      </c>
      <c r="I140" s="33">
        <v>-3.2961950654651642E-2</v>
      </c>
      <c r="J140" s="10"/>
      <c r="K140" s="9">
        <f t="shared" si="5"/>
        <v>-0.11790393504678739</v>
      </c>
      <c r="L140" s="9">
        <f t="shared" si="6"/>
        <v>9.214815944454658E-3</v>
      </c>
    </row>
    <row r="141" spans="2:12" x14ac:dyDescent="0.3">
      <c r="B141" s="19" t="s">
        <v>198</v>
      </c>
      <c r="C141" s="20">
        <v>2.2548505506030415E-2</v>
      </c>
      <c r="D141" s="21">
        <v>0.14846083919442221</v>
      </c>
      <c r="E141" s="22">
        <v>40047</v>
      </c>
      <c r="F141" s="23">
        <v>0</v>
      </c>
      <c r="H141" s="19" t="s">
        <v>198</v>
      </c>
      <c r="I141" s="33">
        <v>-1.8314847977175055E-2</v>
      </c>
      <c r="J141" s="10"/>
      <c r="K141" s="9">
        <f t="shared" si="5"/>
        <v>-0.12058314922547063</v>
      </c>
      <c r="L141" s="9">
        <f t="shared" si="6"/>
        <v>2.7816928201154709E-3</v>
      </c>
    </row>
    <row r="142" spans="2:12" x14ac:dyDescent="0.3">
      <c r="B142" s="19" t="s">
        <v>199</v>
      </c>
      <c r="C142" s="20">
        <v>1.048767697954903E-3</v>
      </c>
      <c r="D142" s="21">
        <v>3.2368100745633115E-2</v>
      </c>
      <c r="E142" s="22">
        <v>40047</v>
      </c>
      <c r="F142" s="23">
        <v>0</v>
      </c>
      <c r="H142" s="19" t="s">
        <v>199</v>
      </c>
      <c r="I142" s="33">
        <v>-3.8379506238121822E-3</v>
      </c>
      <c r="J142" s="10"/>
      <c r="K142" s="9">
        <f t="shared" si="5"/>
        <v>-0.11844765113964338</v>
      </c>
      <c r="L142" s="9">
        <f t="shared" si="6"/>
        <v>1.2435448938545238E-4</v>
      </c>
    </row>
    <row r="143" spans="2:12" x14ac:dyDescent="0.3">
      <c r="B143" s="19" t="s">
        <v>200</v>
      </c>
      <c r="C143" s="20">
        <v>3.9703348565435607E-3</v>
      </c>
      <c r="D143" s="21">
        <v>6.2886167385121372E-2</v>
      </c>
      <c r="E143" s="22">
        <v>40047</v>
      </c>
      <c r="F143" s="23">
        <v>0</v>
      </c>
      <c r="H143" s="19" t="s">
        <v>200</v>
      </c>
      <c r="I143" s="33">
        <v>-6.5879420852801556E-3</v>
      </c>
      <c r="J143" s="10"/>
      <c r="K143" s="9">
        <f t="shared" si="5"/>
        <v>-0.10434386482803167</v>
      </c>
      <c r="L143" s="9">
        <f t="shared" si="6"/>
        <v>4.1593147080969296E-4</v>
      </c>
    </row>
    <row r="144" spans="2:12" x14ac:dyDescent="0.3">
      <c r="B144" s="19" t="s">
        <v>201</v>
      </c>
      <c r="C144" s="20">
        <v>1.6980048443079386E-3</v>
      </c>
      <c r="D144" s="21">
        <v>4.1172368807471563E-2</v>
      </c>
      <c r="E144" s="22">
        <v>40047</v>
      </c>
      <c r="F144" s="23">
        <v>0</v>
      </c>
      <c r="H144" s="19" t="s">
        <v>201</v>
      </c>
      <c r="I144" s="33">
        <v>-3.824608553585092E-3</v>
      </c>
      <c r="J144" s="10"/>
      <c r="K144" s="9">
        <f t="shared" si="5"/>
        <v>-9.2734871962009843E-2</v>
      </c>
      <c r="L144" s="9">
        <f t="shared" si="6"/>
        <v>1.5773209168355062E-4</v>
      </c>
    </row>
    <row r="145" spans="2:12" x14ac:dyDescent="0.3">
      <c r="B145" s="19" t="s">
        <v>202</v>
      </c>
      <c r="C145" s="20">
        <v>2.7467725422628409E-4</v>
      </c>
      <c r="D145" s="21">
        <v>1.6571320520457438E-2</v>
      </c>
      <c r="E145" s="22">
        <v>40047</v>
      </c>
      <c r="F145" s="23">
        <v>0</v>
      </c>
      <c r="H145" s="19" t="s">
        <v>202</v>
      </c>
      <c r="I145" s="33">
        <v>1.0174722506586813E-3</v>
      </c>
      <c r="J145" s="10"/>
      <c r="K145" s="9">
        <f t="shared" si="5"/>
        <v>6.1382722814327662E-2</v>
      </c>
      <c r="L145" s="9">
        <f t="shared" si="6"/>
        <v>-1.686507021075043E-5</v>
      </c>
    </row>
    <row r="146" spans="2:12" x14ac:dyDescent="0.3">
      <c r="B146" s="19" t="s">
        <v>203</v>
      </c>
      <c r="C146" s="20">
        <v>0.83406996778784925</v>
      </c>
      <c r="D146" s="21">
        <v>0.37202246246603093</v>
      </c>
      <c r="E146" s="22">
        <v>40047</v>
      </c>
      <c r="F146" s="23">
        <v>0</v>
      </c>
      <c r="H146" s="19" t="s">
        <v>203</v>
      </c>
      <c r="I146" s="33">
        <v>1.8748149096883313E-2</v>
      </c>
      <c r="J146" s="10"/>
      <c r="K146" s="9">
        <f t="shared" si="5"/>
        <v>8.3620783619970402E-3</v>
      </c>
      <c r="L146" s="9">
        <f t="shared" si="6"/>
        <v>-4.203312888599324E-2</v>
      </c>
    </row>
    <row r="147" spans="2:12" x14ac:dyDescent="0.3">
      <c r="B147" s="19" t="s">
        <v>204</v>
      </c>
      <c r="C147" s="20">
        <v>1.4482982495567706E-3</v>
      </c>
      <c r="D147" s="21">
        <v>3.8029420127364578E-2</v>
      </c>
      <c r="E147" s="22">
        <v>40047</v>
      </c>
      <c r="F147" s="23">
        <v>0</v>
      </c>
      <c r="H147" s="19" t="s">
        <v>204</v>
      </c>
      <c r="I147" s="33">
        <v>-9.9207702230564242E-4</v>
      </c>
      <c r="J147" s="10"/>
      <c r="K147" s="9">
        <f t="shared" si="5"/>
        <v>-2.6049311179951001E-2</v>
      </c>
      <c r="L147" s="9">
        <f t="shared" si="6"/>
        <v>3.7781891231017476E-5</v>
      </c>
    </row>
    <row r="148" spans="2:12" x14ac:dyDescent="0.3">
      <c r="B148" s="19" t="s">
        <v>205</v>
      </c>
      <c r="C148" s="20">
        <v>3.1488001598122206E-2</v>
      </c>
      <c r="D148" s="21">
        <v>0.17463467264662813</v>
      </c>
      <c r="E148" s="22">
        <v>40047</v>
      </c>
      <c r="F148" s="23">
        <v>0</v>
      </c>
      <c r="H148" s="19" t="s">
        <v>205</v>
      </c>
      <c r="I148" s="33">
        <v>1.7310836160994814E-2</v>
      </c>
      <c r="J148" s="10"/>
      <c r="K148" s="9">
        <f t="shared" si="5"/>
        <v>9.6004718136460471E-2</v>
      </c>
      <c r="L148" s="9">
        <f t="shared" si="6"/>
        <v>-3.1212795743329204E-3</v>
      </c>
    </row>
    <row r="149" spans="2:12" x14ac:dyDescent="0.3">
      <c r="B149" s="19" t="s">
        <v>206</v>
      </c>
      <c r="C149" s="20">
        <v>1.6230928658825879E-3</v>
      </c>
      <c r="D149" s="21">
        <v>4.0255420757427565E-2</v>
      </c>
      <c r="E149" s="22">
        <v>40047</v>
      </c>
      <c r="F149" s="23">
        <v>0</v>
      </c>
      <c r="H149" s="19" t="s">
        <v>206</v>
      </c>
      <c r="I149" s="33">
        <v>3.1908045333029315E-3</v>
      </c>
      <c r="J149" s="10"/>
      <c r="K149" s="9">
        <f t="shared" si="5"/>
        <v>7.9135318953056005E-2</v>
      </c>
      <c r="L149" s="9">
        <f t="shared" si="6"/>
        <v>-1.2865278705288981E-4</v>
      </c>
    </row>
    <row r="150" spans="2:12" x14ac:dyDescent="0.3">
      <c r="B150" s="19" t="s">
        <v>207</v>
      </c>
      <c r="C150" s="20">
        <v>5.7182810198017327E-3</v>
      </c>
      <c r="D150" s="21">
        <v>7.5403741672841723E-2</v>
      </c>
      <c r="E150" s="22">
        <v>40047</v>
      </c>
      <c r="F150" s="23">
        <v>0</v>
      </c>
      <c r="H150" s="19" t="s">
        <v>207</v>
      </c>
      <c r="I150" s="33">
        <v>1.7313393873775152E-3</v>
      </c>
      <c r="J150" s="10"/>
      <c r="K150" s="9">
        <f t="shared" si="5"/>
        <v>2.2829624419551216E-2</v>
      </c>
      <c r="L150" s="9">
        <f t="shared" si="6"/>
        <v>-1.3129700115719595E-4</v>
      </c>
    </row>
    <row r="151" spans="2:12" x14ac:dyDescent="0.3">
      <c r="B151" s="19" t="s">
        <v>208</v>
      </c>
      <c r="C151" s="20">
        <v>2.0950383299622944E-2</v>
      </c>
      <c r="D151" s="21">
        <v>0.14322002980313817</v>
      </c>
      <c r="E151" s="22">
        <v>40047</v>
      </c>
      <c r="F151" s="23">
        <v>0</v>
      </c>
      <c r="H151" s="19" t="s">
        <v>208</v>
      </c>
      <c r="I151" s="33">
        <v>1.2383622706215073E-2</v>
      </c>
      <c r="J151" s="10"/>
      <c r="K151" s="9">
        <f t="shared" si="5"/>
        <v>8.4654228047202185E-2</v>
      </c>
      <c r="L151" s="9">
        <f t="shared" si="6"/>
        <v>-1.8114899339829282E-3</v>
      </c>
    </row>
    <row r="152" spans="2:12" x14ac:dyDescent="0.3">
      <c r="B152" s="19" t="s">
        <v>209</v>
      </c>
      <c r="C152" s="20">
        <v>2.3722126501360902E-3</v>
      </c>
      <c r="D152" s="21">
        <v>4.8648169070881583E-2</v>
      </c>
      <c r="E152" s="22">
        <v>40047</v>
      </c>
      <c r="F152" s="23">
        <v>0</v>
      </c>
      <c r="H152" s="19" t="s">
        <v>209</v>
      </c>
      <c r="I152" s="33">
        <v>-1.0096533498201395E-3</v>
      </c>
      <c r="J152" s="10"/>
      <c r="K152" s="9">
        <f t="shared" si="5"/>
        <v>-2.0704956766283308E-2</v>
      </c>
      <c r="L152" s="9">
        <f t="shared" si="6"/>
        <v>4.9233352342734139E-5</v>
      </c>
    </row>
    <row r="153" spans="2:12" x14ac:dyDescent="0.3">
      <c r="B153" s="19" t="s">
        <v>210</v>
      </c>
      <c r="C153" s="20">
        <v>7.9656403725622375E-3</v>
      </c>
      <c r="D153" s="21">
        <v>8.8895366998589298E-2</v>
      </c>
      <c r="E153" s="22">
        <v>40047</v>
      </c>
      <c r="F153" s="23">
        <v>0</v>
      </c>
      <c r="H153" s="19" t="s">
        <v>210</v>
      </c>
      <c r="I153" s="33">
        <v>-9.4087537184432968E-3</v>
      </c>
      <c r="J153" s="10"/>
      <c r="K153" s="9">
        <f t="shared" si="5"/>
        <v>-0.10499767631440557</v>
      </c>
      <c r="L153" s="9">
        <f t="shared" si="6"/>
        <v>8.4308947705133332E-4</v>
      </c>
    </row>
    <row r="154" spans="2:12" x14ac:dyDescent="0.3">
      <c r="B154" s="19" t="s">
        <v>211</v>
      </c>
      <c r="C154" s="20">
        <v>2.1949209678627613E-2</v>
      </c>
      <c r="D154" s="21">
        <v>0.14651954798824143</v>
      </c>
      <c r="E154" s="22">
        <v>40047</v>
      </c>
      <c r="F154" s="23">
        <v>0</v>
      </c>
      <c r="H154" s="19" t="s">
        <v>211</v>
      </c>
      <c r="I154" s="33">
        <v>-1.8325589247908055E-2</v>
      </c>
      <c r="J154" s="10"/>
      <c r="K154" s="9">
        <f t="shared" si="5"/>
        <v>-0.12232741155098099</v>
      </c>
      <c r="L154" s="9">
        <f t="shared" si="6"/>
        <v>2.7452459853276215E-3</v>
      </c>
    </row>
    <row r="155" spans="2:12" x14ac:dyDescent="0.3">
      <c r="B155" s="19" t="s">
        <v>212</v>
      </c>
      <c r="C155" s="20">
        <v>3.4759157989362501E-2</v>
      </c>
      <c r="D155" s="21">
        <v>0.18317149542361658</v>
      </c>
      <c r="E155" s="22">
        <v>40047</v>
      </c>
      <c r="F155" s="23">
        <v>0</v>
      </c>
      <c r="H155" s="19" t="s">
        <v>212</v>
      </c>
      <c r="I155" s="33">
        <v>-1.5653727732462024E-2</v>
      </c>
      <c r="J155" s="10"/>
      <c r="K155" s="9">
        <f t="shared" si="5"/>
        <v>-8.2488911837200668E-2</v>
      </c>
      <c r="L155" s="9">
        <f t="shared" si="6"/>
        <v>2.9704970968149869E-3</v>
      </c>
    </row>
    <row r="156" spans="2:12" x14ac:dyDescent="0.3">
      <c r="B156" s="19" t="s">
        <v>213</v>
      </c>
      <c r="C156" s="20">
        <v>1.1836092591205332E-2</v>
      </c>
      <c r="D156" s="21">
        <v>0.1081493946700168</v>
      </c>
      <c r="E156" s="22">
        <v>40047</v>
      </c>
      <c r="F156" s="23">
        <v>0</v>
      </c>
      <c r="H156" s="19" t="s">
        <v>213</v>
      </c>
      <c r="I156" s="33">
        <v>-9.723489541437029E-3</v>
      </c>
      <c r="J156" s="10"/>
      <c r="K156" s="9">
        <f t="shared" si="5"/>
        <v>-8.8843783622015823E-2</v>
      </c>
      <c r="L156" s="9">
        <f t="shared" si="6"/>
        <v>1.0641587303675611E-3</v>
      </c>
    </row>
    <row r="157" spans="2:12" x14ac:dyDescent="0.3">
      <c r="B157" s="19" t="s">
        <v>214</v>
      </c>
      <c r="C157" s="20">
        <v>2.9090818288511001E-2</v>
      </c>
      <c r="D157" s="21">
        <v>0.1680632258475378</v>
      </c>
      <c r="E157" s="22">
        <v>40047</v>
      </c>
      <c r="F157" s="23">
        <v>0</v>
      </c>
      <c r="H157" s="19" t="s">
        <v>214</v>
      </c>
      <c r="I157" s="33">
        <v>-1.5755210460888239E-2</v>
      </c>
      <c r="J157" s="10"/>
      <c r="K157" s="9">
        <f t="shared" si="5"/>
        <v>-9.1018593860326028E-2</v>
      </c>
      <c r="L157" s="9">
        <f t="shared" si="6"/>
        <v>2.7271401123213786E-3</v>
      </c>
    </row>
    <row r="158" spans="2:12" x14ac:dyDescent="0.3">
      <c r="B158" s="19" t="s">
        <v>215</v>
      </c>
      <c r="C158" s="20">
        <v>0.13826254151372136</v>
      </c>
      <c r="D158" s="21">
        <v>0.34517964360120001</v>
      </c>
      <c r="E158" s="22">
        <v>40047</v>
      </c>
      <c r="F158" s="23">
        <v>0</v>
      </c>
      <c r="H158" s="19" t="s">
        <v>215</v>
      </c>
      <c r="I158" s="33">
        <v>-3.6919609762698209E-2</v>
      </c>
      <c r="J158" s="10"/>
      <c r="K158" s="9">
        <f t="shared" si="5"/>
        <v>-9.2169429092898436E-2</v>
      </c>
      <c r="L158" s="9">
        <f t="shared" si="6"/>
        <v>1.4788239028901145E-2</v>
      </c>
    </row>
    <row r="159" spans="2:12" x14ac:dyDescent="0.3">
      <c r="B159" s="19" t="s">
        <v>216</v>
      </c>
      <c r="C159" s="20">
        <v>1.8977701201088725E-3</v>
      </c>
      <c r="D159" s="21">
        <v>4.3522590553643985E-2</v>
      </c>
      <c r="E159" s="22">
        <v>40047</v>
      </c>
      <c r="F159" s="23">
        <v>0</v>
      </c>
      <c r="H159" s="19" t="s">
        <v>216</v>
      </c>
      <c r="I159" s="33">
        <v>-2.6563607246028178E-3</v>
      </c>
      <c r="J159" s="10"/>
      <c r="K159" s="9">
        <f t="shared" si="5"/>
        <v>-6.0918238755194018E-2</v>
      </c>
      <c r="L159" s="9">
        <f t="shared" si="6"/>
        <v>1.1582862939117725E-4</v>
      </c>
    </row>
    <row r="160" spans="2:12" x14ac:dyDescent="0.3">
      <c r="B160" s="19" t="s">
        <v>217</v>
      </c>
      <c r="C160" s="20">
        <v>3.2212150722900593E-3</v>
      </c>
      <c r="D160" s="21">
        <v>5.6664971759578471E-2</v>
      </c>
      <c r="E160" s="22">
        <v>40047</v>
      </c>
      <c r="F160" s="23">
        <v>0</v>
      </c>
      <c r="H160" s="19" t="s">
        <v>217</v>
      </c>
      <c r="I160" s="33">
        <v>-2.2791735585920682E-3</v>
      </c>
      <c r="J160" s="10"/>
      <c r="K160" s="9">
        <f t="shared" si="5"/>
        <v>-4.0092349467883454E-2</v>
      </c>
      <c r="L160" s="9">
        <f t="shared" si="6"/>
        <v>1.2956343206966693E-4</v>
      </c>
    </row>
    <row r="161" spans="2:13" x14ac:dyDescent="0.3">
      <c r="B161" s="19" t="s">
        <v>218</v>
      </c>
      <c r="C161" s="20">
        <v>1.4982395685070042E-4</v>
      </c>
      <c r="D161" s="21">
        <v>1.2239495511194486E-2</v>
      </c>
      <c r="E161" s="22">
        <v>40047</v>
      </c>
      <c r="F161" s="23">
        <v>0</v>
      </c>
      <c r="H161" s="19" t="s">
        <v>218</v>
      </c>
      <c r="I161" s="33">
        <v>7.7718850727296948E-5</v>
      </c>
      <c r="J161" s="10"/>
      <c r="K161" s="9">
        <f t="shared" si="5"/>
        <v>6.3488896671016013E-3</v>
      </c>
      <c r="L161" s="9">
        <f t="shared" si="6"/>
        <v>-9.5135830779974528E-7</v>
      </c>
    </row>
    <row r="162" spans="2:13" x14ac:dyDescent="0.3">
      <c r="B162" s="19" t="s">
        <v>219</v>
      </c>
      <c r="C162" s="20">
        <v>1.0987090169051364E-3</v>
      </c>
      <c r="D162" s="21">
        <v>3.3128979178821003E-2</v>
      </c>
      <c r="E162" s="22">
        <v>40047</v>
      </c>
      <c r="F162" s="23">
        <v>0</v>
      </c>
      <c r="H162" s="19" t="s">
        <v>219</v>
      </c>
      <c r="I162" s="33">
        <v>-2.2172634018236825E-3</v>
      </c>
      <c r="J162" s="10"/>
      <c r="K162" s="9">
        <f t="shared" si="5"/>
        <v>-6.6854679179102511E-2</v>
      </c>
      <c r="L162" s="9">
        <f t="shared" si="6"/>
        <v>7.3534631999612791E-5</v>
      </c>
    </row>
    <row r="163" spans="2:13" x14ac:dyDescent="0.3">
      <c r="B163" s="19" t="s">
        <v>220</v>
      </c>
      <c r="C163" s="20">
        <v>0.53694409069343529</v>
      </c>
      <c r="D163" s="21">
        <v>0.49863949191889323</v>
      </c>
      <c r="E163" s="22">
        <v>40047</v>
      </c>
      <c r="F163" s="23">
        <v>0</v>
      </c>
      <c r="H163" s="19" t="s">
        <v>220</v>
      </c>
      <c r="I163" s="33">
        <v>4.9795953425285797E-2</v>
      </c>
      <c r="J163" s="10"/>
      <c r="K163" s="9">
        <f t="shared" si="5"/>
        <v>4.6242447433111927E-2</v>
      </c>
      <c r="L163" s="9">
        <f t="shared" si="6"/>
        <v>-5.3621189988902397E-2</v>
      </c>
    </row>
    <row r="164" spans="2:13" x14ac:dyDescent="0.3">
      <c r="B164" s="19" t="s">
        <v>221</v>
      </c>
      <c r="C164" s="20">
        <v>3.2711563912402927E-3</v>
      </c>
      <c r="D164" s="21">
        <v>5.710111509307262E-2</v>
      </c>
      <c r="E164" s="22">
        <v>40047</v>
      </c>
      <c r="F164" s="23">
        <v>0</v>
      </c>
      <c r="H164" s="19" t="s">
        <v>221</v>
      </c>
      <c r="I164" s="33">
        <v>-1.5661187257559083E-3</v>
      </c>
      <c r="J164" s="10"/>
      <c r="K164" s="9">
        <f t="shared" si="5"/>
        <v>-2.7337394443739806E-2</v>
      </c>
      <c r="L164" s="9">
        <f t="shared" si="6"/>
        <v>8.9718375391570175E-5</v>
      </c>
    </row>
    <row r="165" spans="2:13" x14ac:dyDescent="0.3">
      <c r="B165" s="19" t="s">
        <v>222</v>
      </c>
      <c r="C165" s="20">
        <v>3.8105226359028146E-2</v>
      </c>
      <c r="D165" s="21">
        <v>0.19145269222718728</v>
      </c>
      <c r="E165" s="22">
        <v>40047</v>
      </c>
      <c r="F165" s="23">
        <v>0</v>
      </c>
      <c r="H165" s="19" t="s">
        <v>222</v>
      </c>
      <c r="I165" s="33">
        <v>-1.7172527350693238E-2</v>
      </c>
      <c r="J165" s="10"/>
      <c r="K165" s="9">
        <f t="shared" si="5"/>
        <v>-8.6278046637428302E-2</v>
      </c>
      <c r="L165" s="9">
        <f t="shared" si="6"/>
        <v>3.4178837301398093E-3</v>
      </c>
    </row>
    <row r="166" spans="2:13" x14ac:dyDescent="0.3">
      <c r="B166" s="19" t="s">
        <v>223</v>
      </c>
      <c r="C166" s="20">
        <v>0.15933777811071989</v>
      </c>
      <c r="D166" s="21">
        <v>0.36599534896239821</v>
      </c>
      <c r="E166" s="22">
        <v>40047</v>
      </c>
      <c r="F166" s="23">
        <v>0</v>
      </c>
      <c r="H166" s="19" t="s">
        <v>223</v>
      </c>
      <c r="I166" s="33">
        <v>6.2048645456868855E-3</v>
      </c>
      <c r="J166" s="10"/>
      <c r="K166" s="9">
        <f t="shared" si="5"/>
        <v>1.425208060781958E-2</v>
      </c>
      <c r="L166" s="9">
        <f t="shared" si="6"/>
        <v>-2.7013166505820926E-3</v>
      </c>
    </row>
    <row r="167" spans="2:13" x14ac:dyDescent="0.3">
      <c r="B167" s="19" t="s">
        <v>224</v>
      </c>
      <c r="C167" s="20">
        <v>5.9929582740280178E-4</v>
      </c>
      <c r="D167" s="21">
        <v>2.447348827060062E-2</v>
      </c>
      <c r="E167" s="22">
        <v>40047</v>
      </c>
      <c r="F167" s="23">
        <v>0</v>
      </c>
      <c r="H167" s="19" t="s">
        <v>224</v>
      </c>
      <c r="I167" s="33">
        <v>3.5649916277961995E-4</v>
      </c>
      <c r="J167" s="10"/>
      <c r="K167" s="9">
        <f t="shared" si="5"/>
        <v>1.4558019289260463E-2</v>
      </c>
      <c r="L167" s="9">
        <f t="shared" si="6"/>
        <v>-8.729791943188945E-6</v>
      </c>
    </row>
    <row r="168" spans="2:13" x14ac:dyDescent="0.3">
      <c r="B168" s="19" t="s">
        <v>225</v>
      </c>
      <c r="C168" s="20">
        <v>6.5423127824805853E-3</v>
      </c>
      <c r="D168" s="21">
        <v>8.0620550897793575E-2</v>
      </c>
      <c r="E168" s="22">
        <v>40047</v>
      </c>
      <c r="F168" s="23">
        <v>0</v>
      </c>
      <c r="H168" s="19" t="s">
        <v>225</v>
      </c>
      <c r="I168" s="33">
        <v>-5.1819571124009367E-3</v>
      </c>
      <c r="J168" s="10"/>
      <c r="K168" s="9">
        <f t="shared" si="5"/>
        <v>-6.3855370260030089E-2</v>
      </c>
      <c r="L168" s="9">
        <f t="shared" si="6"/>
        <v>4.2051293221384648E-4</v>
      </c>
    </row>
    <row r="169" spans="2:13" x14ac:dyDescent="0.3">
      <c r="B169" s="19" t="s">
        <v>226</v>
      </c>
      <c r="C169" s="20">
        <v>4.9691612355482299E-3</v>
      </c>
      <c r="D169" s="21">
        <v>7.0317793920812485E-2</v>
      </c>
      <c r="E169" s="22">
        <v>40047</v>
      </c>
      <c r="F169" s="23">
        <v>0</v>
      </c>
      <c r="H169" s="19" t="s">
        <v>226</v>
      </c>
      <c r="I169" s="33">
        <v>-2.3548340499588683E-3</v>
      </c>
      <c r="J169" s="10"/>
      <c r="K169" s="9">
        <f t="shared" si="5"/>
        <v>-3.3322042248941336E-2</v>
      </c>
      <c r="L169" s="9">
        <f t="shared" si="6"/>
        <v>1.6640951635061543E-4</v>
      </c>
    </row>
    <row r="170" spans="2:13" x14ac:dyDescent="0.3">
      <c r="B170" s="19" t="s">
        <v>227</v>
      </c>
      <c r="C170" s="20">
        <v>0.18860339101555673</v>
      </c>
      <c r="D170" s="21">
        <v>0.391198125407275</v>
      </c>
      <c r="E170" s="22">
        <v>40047</v>
      </c>
      <c r="F170" s="23">
        <v>0</v>
      </c>
      <c r="H170" s="19" t="s">
        <v>227</v>
      </c>
      <c r="I170" s="33">
        <v>-5.7332684248724858E-3</v>
      </c>
      <c r="J170" s="10"/>
      <c r="K170" s="9">
        <f t="shared" si="5"/>
        <v>-1.1891556365450326E-2</v>
      </c>
      <c r="L170" s="9">
        <f t="shared" si="6"/>
        <v>2.7641079961914909E-3</v>
      </c>
    </row>
    <row r="171" spans="2:13" x14ac:dyDescent="0.3">
      <c r="B171" s="19" t="s">
        <v>51</v>
      </c>
      <c r="C171" s="20">
        <v>0.52038854346143282</v>
      </c>
      <c r="D171" s="21">
        <v>0.49959037194075662</v>
      </c>
      <c r="E171" s="22">
        <v>40047</v>
      </c>
      <c r="F171" s="23">
        <v>0</v>
      </c>
      <c r="H171" s="19" t="s">
        <v>51</v>
      </c>
      <c r="I171" s="33">
        <v>-3.8195874556338473E-2</v>
      </c>
      <c r="J171" s="10"/>
      <c r="K171" s="9">
        <f t="shared" si="5"/>
        <v>-3.6668398869588809E-2</v>
      </c>
      <c r="L171" s="9">
        <f t="shared" si="6"/>
        <v>3.9785985965649549E-2</v>
      </c>
    </row>
    <row r="172" spans="2:13" ht="15" thickBot="1" x14ac:dyDescent="0.35">
      <c r="B172" s="24" t="s">
        <v>52</v>
      </c>
      <c r="C172" s="25">
        <v>2.0223986815491797</v>
      </c>
      <c r="D172" s="26">
        <v>1.508262783618336</v>
      </c>
      <c r="E172" s="27">
        <v>40047</v>
      </c>
      <c r="F172" s="28">
        <v>0</v>
      </c>
      <c r="H172" s="24" t="s">
        <v>52</v>
      </c>
      <c r="I172" s="34">
        <v>-1.9109626218769032E-2</v>
      </c>
      <c r="J172" s="10"/>
      <c r="M172" s="2" t="str">
        <f>"((memsleep-"&amp;C172&amp;")/"&amp;D172&amp;")*("&amp;I172&amp;")"</f>
        <v>((memsleep-2.02239868154918)/1.50826278361834)*(-0.019109626218769)</v>
      </c>
    </row>
    <row r="173" spans="2:13" ht="24" customHeight="1" thickTop="1" x14ac:dyDescent="0.3">
      <c r="B173" s="131" t="s">
        <v>46</v>
      </c>
      <c r="C173" s="131"/>
      <c r="D173" s="131"/>
      <c r="E173" s="131"/>
      <c r="F173" s="131"/>
      <c r="H173" s="131" t="s">
        <v>7</v>
      </c>
      <c r="I173" s="131"/>
      <c r="J173" s="10"/>
    </row>
  </sheetData>
  <mergeCells count="7">
    <mergeCell ref="B173:F173"/>
    <mergeCell ref="H4:I4"/>
    <mergeCell ref="H5:H6"/>
    <mergeCell ref="H173:I173"/>
    <mergeCell ref="K5:L5"/>
    <mergeCell ref="B5:F5"/>
    <mergeCell ref="B6"/>
  </mergeCells>
  <pageMargins left="0.25" right="0.2" top="0.25" bottom="0.25" header="0.55000000000000004" footer="0.05"/>
  <pageSetup scale="50" fitToHeight="0" orientation="landscape" r:id="rId1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1"/>
  <sheetViews>
    <sheetView view="pageBreakPreview" topLeftCell="A138" zoomScale="60" zoomScaleNormal="100" workbookViewId="0">
      <selection activeCell="A138" sqref="A138"/>
    </sheetView>
  </sheetViews>
  <sheetFormatPr defaultColWidth="9.109375" defaultRowHeight="14.4" x14ac:dyDescent="0.3"/>
  <cols>
    <col min="1" max="1" width="9.109375" style="2"/>
    <col min="2" max="2" width="60.6640625" style="2" customWidth="1"/>
    <col min="3" max="3" width="9.109375" style="2"/>
    <col min="4" max="4" width="12.6640625" style="2" customWidth="1"/>
    <col min="5" max="7" width="9.109375" style="2"/>
    <col min="8" max="8" width="60.6640625" style="2" customWidth="1"/>
    <col min="9" max="9" width="10.6640625" style="2" customWidth="1"/>
    <col min="10" max="10" width="9.109375" style="2"/>
    <col min="11" max="11" width="13.44140625" style="2" bestFit="1" customWidth="1"/>
    <col min="12" max="12" width="15.44140625" style="2" bestFit="1" customWidth="1"/>
    <col min="13" max="16384" width="9.109375" style="2"/>
  </cols>
  <sheetData>
    <row r="1" spans="1:12" x14ac:dyDescent="0.3">
      <c r="A1" s="2" t="s">
        <v>3</v>
      </c>
      <c r="B1" s="2" t="s">
        <v>77</v>
      </c>
    </row>
    <row r="4" spans="1:12" ht="15" thickBot="1" x14ac:dyDescent="0.3">
      <c r="H4" s="138" t="s">
        <v>6</v>
      </c>
      <c r="I4" s="138"/>
      <c r="J4" s="55"/>
    </row>
    <row r="5" spans="1:12" ht="15.6" thickTop="1" thickBot="1" x14ac:dyDescent="0.3">
      <c r="B5" s="138" t="s">
        <v>0</v>
      </c>
      <c r="C5" s="138"/>
      <c r="D5" s="138"/>
      <c r="E5" s="138"/>
      <c r="F5" s="138"/>
      <c r="G5" s="4"/>
      <c r="H5" s="139" t="s">
        <v>45</v>
      </c>
      <c r="I5" s="56" t="s">
        <v>4</v>
      </c>
      <c r="J5" s="54"/>
      <c r="K5" s="135" t="s">
        <v>8</v>
      </c>
      <c r="L5" s="135"/>
    </row>
    <row r="6" spans="1:12" ht="15.6" thickTop="1" thickBot="1" x14ac:dyDescent="0.25">
      <c r="B6" s="141" t="s">
        <v>45</v>
      </c>
      <c r="C6" s="36" t="s">
        <v>1</v>
      </c>
      <c r="D6" s="37" t="s">
        <v>228</v>
      </c>
      <c r="E6" s="37" t="s">
        <v>229</v>
      </c>
      <c r="F6" s="38" t="s">
        <v>2</v>
      </c>
      <c r="G6" s="8"/>
      <c r="H6" s="140"/>
      <c r="I6" s="57" t="s">
        <v>5</v>
      </c>
      <c r="J6" s="54"/>
      <c r="K6" s="1" t="s">
        <v>9</v>
      </c>
      <c r="L6" s="1" t="s">
        <v>10</v>
      </c>
    </row>
    <row r="7" spans="1:12" ht="15" thickTop="1" x14ac:dyDescent="0.2">
      <c r="B7" s="39" t="s">
        <v>65</v>
      </c>
      <c r="C7" s="40">
        <v>3.1924882629107976E-2</v>
      </c>
      <c r="D7" s="41">
        <v>0.17580447068181809</v>
      </c>
      <c r="E7" s="42">
        <v>20235</v>
      </c>
      <c r="F7" s="43">
        <v>0</v>
      </c>
      <c r="G7" s="8"/>
      <c r="H7" s="39" t="s">
        <v>65</v>
      </c>
      <c r="I7" s="58">
        <v>1.5994387792812422E-2</v>
      </c>
      <c r="J7" s="54"/>
      <c r="K7" s="9">
        <f>((1-C7)/D7)*I7</f>
        <v>8.8073805971782923E-2</v>
      </c>
      <c r="L7" s="9">
        <f>((0-C7)/D7)*I7</f>
        <v>-2.9044708079928412E-3</v>
      </c>
    </row>
    <row r="8" spans="1:12" x14ac:dyDescent="0.2">
      <c r="B8" s="44" t="s">
        <v>66</v>
      </c>
      <c r="C8" s="45">
        <v>1.2008895478131949E-2</v>
      </c>
      <c r="D8" s="46">
        <v>0.10892781224761738</v>
      </c>
      <c r="E8" s="47">
        <v>20235</v>
      </c>
      <c r="F8" s="48">
        <v>0</v>
      </c>
      <c r="G8" s="8"/>
      <c r="H8" s="44" t="s">
        <v>66</v>
      </c>
      <c r="I8" s="59">
        <v>-9.7090113690000894E-4</v>
      </c>
      <c r="J8" s="54"/>
      <c r="K8" s="9">
        <f t="shared" ref="K8:K18" si="0">((1-C8)/D8)*I8</f>
        <v>-8.8062145638875527E-3</v>
      </c>
      <c r="L8" s="9">
        <f t="shared" ref="L8:L71" si="1">((0-C8)/D8)*I8</f>
        <v>1.0703832228014584E-4</v>
      </c>
    </row>
    <row r="9" spans="1:12" x14ac:dyDescent="0.2">
      <c r="B9" s="44" t="s">
        <v>67</v>
      </c>
      <c r="C9" s="45">
        <v>1.7000247096614778E-2</v>
      </c>
      <c r="D9" s="46">
        <v>0.12927515072196691</v>
      </c>
      <c r="E9" s="47">
        <v>20235</v>
      </c>
      <c r="F9" s="48">
        <v>0</v>
      </c>
      <c r="G9" s="8"/>
      <c r="H9" s="44" t="s">
        <v>67</v>
      </c>
      <c r="I9" s="59">
        <v>-3.1493347311118513E-3</v>
      </c>
      <c r="J9" s="54"/>
      <c r="K9" s="9">
        <f t="shared" si="0"/>
        <v>-2.3947334388734542E-2</v>
      </c>
      <c r="L9" s="9">
        <f t="shared" si="1"/>
        <v>4.1415127594010776E-4</v>
      </c>
    </row>
    <row r="10" spans="1:12" x14ac:dyDescent="0.2">
      <c r="B10" s="44" t="s">
        <v>68</v>
      </c>
      <c r="C10" s="45">
        <v>4.3686681492463547E-2</v>
      </c>
      <c r="D10" s="46">
        <v>0.20440210395890152</v>
      </c>
      <c r="E10" s="47">
        <v>20235</v>
      </c>
      <c r="F10" s="48">
        <v>0</v>
      </c>
      <c r="G10" s="8"/>
      <c r="H10" s="44" t="s">
        <v>68</v>
      </c>
      <c r="I10" s="59">
        <v>-2.0959794197293317E-2</v>
      </c>
      <c r="J10" s="54"/>
      <c r="K10" s="9">
        <f t="shared" si="0"/>
        <v>-9.8062250612052357E-2</v>
      </c>
      <c r="L10" s="9">
        <f t="shared" si="1"/>
        <v>4.4797183370913268E-3</v>
      </c>
    </row>
    <row r="11" spans="1:12" x14ac:dyDescent="0.2">
      <c r="B11" s="44" t="s">
        <v>47</v>
      </c>
      <c r="C11" s="45">
        <v>0.41121818631084756</v>
      </c>
      <c r="D11" s="46">
        <v>0.49206682010338271</v>
      </c>
      <c r="E11" s="47">
        <v>20235</v>
      </c>
      <c r="F11" s="48">
        <v>0</v>
      </c>
      <c r="G11" s="8"/>
      <c r="H11" s="44" t="s">
        <v>47</v>
      </c>
      <c r="I11" s="59">
        <v>-1.3649055920561043E-2</v>
      </c>
      <c r="J11" s="54"/>
      <c r="K11" s="9">
        <f t="shared" si="0"/>
        <v>-1.6331757338087078E-2</v>
      </c>
      <c r="L11" s="9">
        <f t="shared" si="1"/>
        <v>1.1406459023856185E-2</v>
      </c>
    </row>
    <row r="12" spans="1:12" x14ac:dyDescent="0.2">
      <c r="B12" s="44" t="s">
        <v>69</v>
      </c>
      <c r="C12" s="45">
        <v>0.10017296763034346</v>
      </c>
      <c r="D12" s="46">
        <v>0.3002379039737687</v>
      </c>
      <c r="E12" s="47">
        <v>20235</v>
      </c>
      <c r="F12" s="48">
        <v>0</v>
      </c>
      <c r="G12" s="8"/>
      <c r="H12" s="44" t="s">
        <v>69</v>
      </c>
      <c r="I12" s="59">
        <v>-1.0899305347624613E-2</v>
      </c>
      <c r="J12" s="54"/>
      <c r="K12" s="9">
        <f t="shared" si="0"/>
        <v>-3.2665727598140466E-2</v>
      </c>
      <c r="L12" s="9">
        <f t="shared" si="1"/>
        <v>3.6365020782859578E-3</v>
      </c>
    </row>
    <row r="13" spans="1:12" x14ac:dyDescent="0.2">
      <c r="B13" s="44" t="s">
        <v>70</v>
      </c>
      <c r="C13" s="45">
        <v>2.619224116629602E-2</v>
      </c>
      <c r="D13" s="46">
        <v>0.1597105764525136</v>
      </c>
      <c r="E13" s="47">
        <v>20235</v>
      </c>
      <c r="F13" s="48">
        <v>0</v>
      </c>
      <c r="G13" s="8"/>
      <c r="H13" s="44" t="s">
        <v>70</v>
      </c>
      <c r="I13" s="59">
        <v>-2.3128503994913084E-2</v>
      </c>
      <c r="J13" s="54"/>
      <c r="K13" s="9">
        <f t="shared" si="0"/>
        <v>-0.14102207343268408</v>
      </c>
      <c r="L13" s="9">
        <f t="shared" si="1"/>
        <v>3.7930321704807185E-3</v>
      </c>
    </row>
    <row r="14" spans="1:12" x14ac:dyDescent="0.2">
      <c r="B14" s="44" t="s">
        <v>71</v>
      </c>
      <c r="C14" s="45">
        <v>1.6802569804793674E-3</v>
      </c>
      <c r="D14" s="46">
        <v>4.095749771036386E-2</v>
      </c>
      <c r="E14" s="47">
        <v>20235</v>
      </c>
      <c r="F14" s="48">
        <v>0</v>
      </c>
      <c r="G14" s="8"/>
      <c r="H14" s="44" t="s">
        <v>71</v>
      </c>
      <c r="I14" s="59">
        <v>-2.5070532211009071E-3</v>
      </c>
      <c r="J14" s="54"/>
      <c r="K14" s="9">
        <f t="shared" si="0"/>
        <v>-6.1108243113992822E-2</v>
      </c>
      <c r="L14" s="9">
        <f t="shared" si="1"/>
        <v>1.0285036710438868E-4</v>
      </c>
    </row>
    <row r="15" spans="1:12" x14ac:dyDescent="0.2">
      <c r="B15" s="44" t="s">
        <v>72</v>
      </c>
      <c r="C15" s="45">
        <v>5.2384482332592042E-3</v>
      </c>
      <c r="D15" s="46">
        <v>7.2189088029469731E-2</v>
      </c>
      <c r="E15" s="47">
        <v>20235</v>
      </c>
      <c r="F15" s="48">
        <v>0</v>
      </c>
      <c r="G15" s="8"/>
      <c r="H15" s="44" t="s">
        <v>72</v>
      </c>
      <c r="I15" s="59">
        <v>-9.4145728633206957E-3</v>
      </c>
      <c r="J15" s="54"/>
      <c r="K15" s="9">
        <f t="shared" si="0"/>
        <v>-0.12973228179464971</v>
      </c>
      <c r="L15" s="9">
        <f t="shared" si="1"/>
        <v>6.8317461723050687E-4</v>
      </c>
    </row>
    <row r="16" spans="1:12" x14ac:dyDescent="0.2">
      <c r="B16" s="44" t="s">
        <v>48</v>
      </c>
      <c r="C16" s="45">
        <v>3.2122559920929085E-3</v>
      </c>
      <c r="D16" s="46">
        <v>5.6587062557911558E-2</v>
      </c>
      <c r="E16" s="47">
        <v>20235</v>
      </c>
      <c r="F16" s="48">
        <v>0</v>
      </c>
      <c r="G16" s="8"/>
      <c r="H16" s="44" t="s">
        <v>48</v>
      </c>
      <c r="I16" s="59">
        <v>-1.5672332688910721E-3</v>
      </c>
      <c r="J16" s="54"/>
      <c r="K16" s="9">
        <f t="shared" si="0"/>
        <v>-2.7606997851024783E-2</v>
      </c>
      <c r="L16" s="9">
        <f t="shared" si="1"/>
        <v>8.8966527531810161E-5</v>
      </c>
    </row>
    <row r="17" spans="2:12" x14ac:dyDescent="0.2">
      <c r="B17" s="44" t="s">
        <v>73</v>
      </c>
      <c r="C17" s="45">
        <v>7.2646404744255008E-3</v>
      </c>
      <c r="D17" s="46">
        <v>8.492480142058341E-2</v>
      </c>
      <c r="E17" s="47">
        <v>20235</v>
      </c>
      <c r="F17" s="48">
        <v>0</v>
      </c>
      <c r="G17" s="8"/>
      <c r="H17" s="44" t="s">
        <v>73</v>
      </c>
      <c r="I17" s="59">
        <v>-4.9251166044118791E-4</v>
      </c>
      <c r="J17" s="54"/>
      <c r="K17" s="9">
        <f t="shared" si="0"/>
        <v>-5.7572550317452542E-3</v>
      </c>
      <c r="L17" s="9">
        <f t="shared" si="1"/>
        <v>4.2130450501122685E-5</v>
      </c>
    </row>
    <row r="18" spans="2:12" x14ac:dyDescent="0.2">
      <c r="B18" s="44" t="s">
        <v>74</v>
      </c>
      <c r="C18" s="45">
        <v>1.2453669384729429E-2</v>
      </c>
      <c r="D18" s="46">
        <v>0.11090168312924441</v>
      </c>
      <c r="E18" s="47">
        <v>20235</v>
      </c>
      <c r="F18" s="48">
        <v>0</v>
      </c>
      <c r="G18" s="8"/>
      <c r="H18" s="44" t="s">
        <v>74</v>
      </c>
      <c r="I18" s="59">
        <v>-8.1092984526757034E-3</v>
      </c>
      <c r="J18" s="54"/>
      <c r="K18" s="9">
        <f t="shared" si="0"/>
        <v>-7.2210878183617197E-2</v>
      </c>
      <c r="L18" s="9">
        <f t="shared" si="1"/>
        <v>9.10631101549894E-4</v>
      </c>
    </row>
    <row r="19" spans="2:12" ht="22.8" x14ac:dyDescent="0.2">
      <c r="B19" s="44" t="s">
        <v>49</v>
      </c>
      <c r="C19" s="45">
        <v>3.6570298986903879E-2</v>
      </c>
      <c r="D19" s="46">
        <v>0.18770895954011216</v>
      </c>
      <c r="E19" s="47">
        <v>20235</v>
      </c>
      <c r="F19" s="48">
        <v>0</v>
      </c>
      <c r="G19" s="8"/>
      <c r="H19" s="44" t="s">
        <v>49</v>
      </c>
      <c r="I19" s="59">
        <v>-2.5482926096582929E-2</v>
      </c>
      <c r="J19" s="54"/>
      <c r="K19" s="9">
        <f>((1-C19)/D19)*I19</f>
        <v>-0.13079294632669533</v>
      </c>
      <c r="L19" s="9">
        <f t="shared" si="1"/>
        <v>4.9646976292256756E-3</v>
      </c>
    </row>
    <row r="20" spans="2:12" x14ac:dyDescent="0.2">
      <c r="B20" s="44" t="s">
        <v>50</v>
      </c>
      <c r="C20" s="45">
        <v>3.0294044971583889E-2</v>
      </c>
      <c r="D20" s="46">
        <v>0.17139943885622913</v>
      </c>
      <c r="E20" s="47">
        <v>20235</v>
      </c>
      <c r="F20" s="48">
        <v>0</v>
      </c>
      <c r="G20" s="8"/>
      <c r="H20" s="44" t="s">
        <v>50</v>
      </c>
      <c r="I20" s="59">
        <v>2.4920260420414054E-2</v>
      </c>
      <c r="J20" s="54"/>
      <c r="K20" s="9">
        <f t="shared" ref="K20:K58" si="2">((1-C20)/D20)*I20</f>
        <v>0.14098835498991608</v>
      </c>
      <c r="L20" s="9">
        <f t="shared" ref="L20:L58" si="3">((0-C20)/D20)*I20</f>
        <v>-4.4045388649892247E-3</v>
      </c>
    </row>
    <row r="21" spans="2:12" x14ac:dyDescent="0.2">
      <c r="B21" s="44" t="s">
        <v>78</v>
      </c>
      <c r="C21" s="45">
        <v>0.26073634791203359</v>
      </c>
      <c r="D21" s="46">
        <v>0.4390471853666385</v>
      </c>
      <c r="E21" s="47">
        <v>20235</v>
      </c>
      <c r="F21" s="48">
        <v>0</v>
      </c>
      <c r="G21" s="8"/>
      <c r="H21" s="44" t="s">
        <v>78</v>
      </c>
      <c r="I21" s="59">
        <v>4.0876897207467774E-2</v>
      </c>
      <c r="J21" s="54"/>
      <c r="K21" s="9">
        <f t="shared" si="2"/>
        <v>6.8828147230648964E-2</v>
      </c>
      <c r="L21" s="9">
        <f t="shared" si="3"/>
        <v>-2.4275506704251881E-2</v>
      </c>
    </row>
    <row r="22" spans="2:12" x14ac:dyDescent="0.2">
      <c r="B22" s="44" t="s">
        <v>79</v>
      </c>
      <c r="C22" s="45">
        <v>3.459352606869286E-4</v>
      </c>
      <c r="D22" s="46">
        <v>1.859657711244855E-2</v>
      </c>
      <c r="E22" s="47">
        <v>20235</v>
      </c>
      <c r="F22" s="48">
        <v>0</v>
      </c>
      <c r="G22" s="8"/>
      <c r="H22" s="44" t="s">
        <v>79</v>
      </c>
      <c r="I22" s="59">
        <v>2.4227880426678449E-3</v>
      </c>
      <c r="J22" s="54"/>
      <c r="K22" s="9">
        <f t="shared" si="2"/>
        <v>0.13023632791184253</v>
      </c>
      <c r="L22" s="9">
        <f t="shared" si="3"/>
        <v>-4.5068928978786721E-5</v>
      </c>
    </row>
    <row r="23" spans="2:12" x14ac:dyDescent="0.2">
      <c r="B23" s="44" t="s">
        <v>80</v>
      </c>
      <c r="C23" s="45">
        <v>1.2849023968371634E-2</v>
      </c>
      <c r="D23" s="46">
        <v>0.11262572269900695</v>
      </c>
      <c r="E23" s="47">
        <v>20235</v>
      </c>
      <c r="F23" s="48">
        <v>0</v>
      </c>
      <c r="G23" s="8"/>
      <c r="H23" s="44" t="s">
        <v>80</v>
      </c>
      <c r="I23" s="59">
        <v>1.1064029429423331E-2</v>
      </c>
      <c r="J23" s="54"/>
      <c r="K23" s="9">
        <f t="shared" si="2"/>
        <v>9.6974893375704876E-2</v>
      </c>
      <c r="L23" s="9">
        <f t="shared" si="3"/>
        <v>-1.262251428169375E-3</v>
      </c>
    </row>
    <row r="24" spans="2:12" x14ac:dyDescent="0.2">
      <c r="B24" s="44" t="s">
        <v>81</v>
      </c>
      <c r="C24" s="45">
        <v>0.40286632073140599</v>
      </c>
      <c r="D24" s="46">
        <v>0.49048642947701704</v>
      </c>
      <c r="E24" s="47">
        <v>20235</v>
      </c>
      <c r="F24" s="48">
        <v>0</v>
      </c>
      <c r="G24" s="8"/>
      <c r="H24" s="44" t="s">
        <v>81</v>
      </c>
      <c r="I24" s="59">
        <v>6.610250697318458E-2</v>
      </c>
      <c r="J24" s="54"/>
      <c r="K24" s="9">
        <f t="shared" si="2"/>
        <v>8.0475280916258579E-2</v>
      </c>
      <c r="L24" s="9">
        <f t="shared" si="3"/>
        <v>-5.4294007285387733E-2</v>
      </c>
    </row>
    <row r="25" spans="2:12" x14ac:dyDescent="0.2">
      <c r="B25" s="44" t="s">
        <v>82</v>
      </c>
      <c r="C25" s="45">
        <v>6.1131702495675809E-2</v>
      </c>
      <c r="D25" s="46">
        <v>0.23957765753294116</v>
      </c>
      <c r="E25" s="47">
        <v>20235</v>
      </c>
      <c r="F25" s="48">
        <v>0</v>
      </c>
      <c r="G25" s="8"/>
      <c r="H25" s="44" t="s">
        <v>82</v>
      </c>
      <c r="I25" s="59">
        <v>-2.4678370092602476E-3</v>
      </c>
      <c r="J25" s="54"/>
      <c r="K25" s="9">
        <f t="shared" si="2"/>
        <v>-9.6710768243643726E-3</v>
      </c>
      <c r="L25" s="9">
        <f t="shared" si="3"/>
        <v>6.2970428633217859E-4</v>
      </c>
    </row>
    <row r="26" spans="2:12" x14ac:dyDescent="0.2">
      <c r="B26" s="44" t="s">
        <v>83</v>
      </c>
      <c r="C26" s="45">
        <v>7.9070916728440823E-4</v>
      </c>
      <c r="D26" s="46">
        <v>2.8109126518635501E-2</v>
      </c>
      <c r="E26" s="47">
        <v>20235</v>
      </c>
      <c r="F26" s="48">
        <v>0</v>
      </c>
      <c r="G26" s="8"/>
      <c r="H26" s="44" t="s">
        <v>83</v>
      </c>
      <c r="I26" s="59">
        <v>4.2575160523917761E-4</v>
      </c>
      <c r="J26" s="54"/>
      <c r="K26" s="9">
        <f t="shared" si="2"/>
        <v>1.5134406942879982E-2</v>
      </c>
      <c r="L26" s="9">
        <f t="shared" si="3"/>
        <v>-1.197638414788465E-5</v>
      </c>
    </row>
    <row r="27" spans="2:12" x14ac:dyDescent="0.2">
      <c r="B27" s="44" t="s">
        <v>84</v>
      </c>
      <c r="C27" s="45">
        <v>9.8838645910551029E-5</v>
      </c>
      <c r="D27" s="46">
        <v>9.9415170437000874E-3</v>
      </c>
      <c r="E27" s="47">
        <v>20235</v>
      </c>
      <c r="F27" s="48">
        <v>0</v>
      </c>
      <c r="G27" s="8"/>
      <c r="H27" s="44" t="s">
        <v>84</v>
      </c>
      <c r="I27" s="59">
        <v>7.2715384121026596E-4</v>
      </c>
      <c r="J27" s="54"/>
      <c r="K27" s="9">
        <f t="shared" si="2"/>
        <v>7.313591749761994E-2</v>
      </c>
      <c r="L27" s="9">
        <f t="shared" si="3"/>
        <v>-7.2293695939919873E-6</v>
      </c>
    </row>
    <row r="28" spans="2:12" x14ac:dyDescent="0.2">
      <c r="B28" s="44" t="s">
        <v>85</v>
      </c>
      <c r="C28" s="45">
        <v>2.6192241166296025E-3</v>
      </c>
      <c r="D28" s="46">
        <v>5.1112551191331332E-2</v>
      </c>
      <c r="E28" s="47">
        <v>20235</v>
      </c>
      <c r="F28" s="48">
        <v>0</v>
      </c>
      <c r="G28" s="8"/>
      <c r="H28" s="44" t="s">
        <v>85</v>
      </c>
      <c r="I28" s="59">
        <v>-5.1265129023828852E-3</v>
      </c>
      <c r="J28" s="54"/>
      <c r="K28" s="9">
        <f t="shared" si="2"/>
        <v>-0.10003580915017853</v>
      </c>
      <c r="L28" s="9">
        <f t="shared" si="3"/>
        <v>2.6270428525217832E-4</v>
      </c>
    </row>
    <row r="29" spans="2:12" x14ac:dyDescent="0.2">
      <c r="B29" s="44" t="s">
        <v>86</v>
      </c>
      <c r="C29" s="45">
        <v>9.0684457622930564E-2</v>
      </c>
      <c r="D29" s="46">
        <v>0.28716695862549463</v>
      </c>
      <c r="E29" s="47">
        <v>20235</v>
      </c>
      <c r="F29" s="48">
        <v>0</v>
      </c>
      <c r="G29" s="8"/>
      <c r="H29" s="44" t="s">
        <v>86</v>
      </c>
      <c r="I29" s="59">
        <v>-2.9146465295463476E-2</v>
      </c>
      <c r="J29" s="54"/>
      <c r="K29" s="9">
        <f t="shared" si="2"/>
        <v>-9.2292421194190413E-2</v>
      </c>
      <c r="L29" s="9">
        <f t="shared" si="3"/>
        <v>9.2041626571380125E-3</v>
      </c>
    </row>
    <row r="30" spans="2:12" x14ac:dyDescent="0.2">
      <c r="B30" s="44" t="s">
        <v>87</v>
      </c>
      <c r="C30" s="45">
        <v>2.8366691376328149E-2</v>
      </c>
      <c r="D30" s="46">
        <v>0.16602224055976711</v>
      </c>
      <c r="E30" s="47">
        <v>20235</v>
      </c>
      <c r="F30" s="48">
        <v>0</v>
      </c>
      <c r="G30" s="8"/>
      <c r="H30" s="44" t="s">
        <v>87</v>
      </c>
      <c r="I30" s="59">
        <v>-3.0576045191499958E-2</v>
      </c>
      <c r="J30" s="54"/>
      <c r="K30" s="9">
        <f t="shared" si="2"/>
        <v>-0.1789441213049347</v>
      </c>
      <c r="L30" s="9">
        <f t="shared" si="3"/>
        <v>5.2242472727243036E-3</v>
      </c>
    </row>
    <row r="31" spans="2:12" x14ac:dyDescent="0.2">
      <c r="B31" s="44" t="s">
        <v>88</v>
      </c>
      <c r="C31" s="45">
        <v>2.3227081788979491E-3</v>
      </c>
      <c r="D31" s="46">
        <v>4.8139668998897621E-2</v>
      </c>
      <c r="E31" s="47">
        <v>20235</v>
      </c>
      <c r="F31" s="48">
        <v>0</v>
      </c>
      <c r="G31" s="8"/>
      <c r="H31" s="44" t="s">
        <v>88</v>
      </c>
      <c r="I31" s="59">
        <v>-4.858146378186135E-3</v>
      </c>
      <c r="J31" s="54"/>
      <c r="K31" s="9">
        <f t="shared" si="2"/>
        <v>-0.10068333294876269</v>
      </c>
      <c r="L31" s="9">
        <f t="shared" si="3"/>
        <v>2.344024494051836E-4</v>
      </c>
    </row>
    <row r="32" spans="2:12" x14ac:dyDescent="0.2">
      <c r="B32" s="44" t="s">
        <v>89</v>
      </c>
      <c r="C32" s="45">
        <v>2.0756115641215713E-3</v>
      </c>
      <c r="D32" s="46">
        <v>4.5512698977615916E-2</v>
      </c>
      <c r="E32" s="47">
        <v>20235</v>
      </c>
      <c r="F32" s="48">
        <v>0</v>
      </c>
      <c r="G32" s="8"/>
      <c r="H32" s="44" t="s">
        <v>89</v>
      </c>
      <c r="I32" s="59">
        <v>-1.9077160305623691E-3</v>
      </c>
      <c r="J32" s="54"/>
      <c r="K32" s="9">
        <f t="shared" si="2"/>
        <v>-4.1829124527301274E-2</v>
      </c>
      <c r="L32" s="9">
        <f t="shared" si="3"/>
        <v>8.7001596104920202E-5</v>
      </c>
    </row>
    <row r="33" spans="2:12" x14ac:dyDescent="0.2">
      <c r="B33" s="44" t="s">
        <v>90</v>
      </c>
      <c r="C33" s="45">
        <v>5.9303187546330617E-4</v>
      </c>
      <c r="D33" s="46">
        <v>2.4345625478906917E-2</v>
      </c>
      <c r="E33" s="47">
        <v>20235</v>
      </c>
      <c r="F33" s="48">
        <v>0</v>
      </c>
      <c r="G33" s="8"/>
      <c r="H33" s="44" t="s">
        <v>90</v>
      </c>
      <c r="I33" s="59">
        <v>-2.4903792879159966E-3</v>
      </c>
      <c r="J33" s="54"/>
      <c r="K33" s="9">
        <f t="shared" si="2"/>
        <v>-0.10223201764820777</v>
      </c>
      <c r="L33" s="9">
        <f t="shared" si="3"/>
        <v>6.0662820144315555E-5</v>
      </c>
    </row>
    <row r="34" spans="2:12" x14ac:dyDescent="0.2">
      <c r="B34" s="44" t="s">
        <v>91</v>
      </c>
      <c r="C34" s="45">
        <v>8.9103039288361746E-2</v>
      </c>
      <c r="D34" s="46">
        <v>0.28489945407225042</v>
      </c>
      <c r="E34" s="47">
        <v>20235</v>
      </c>
      <c r="F34" s="48">
        <v>0</v>
      </c>
      <c r="G34" s="8"/>
      <c r="H34" s="44" t="s">
        <v>91</v>
      </c>
      <c r="I34" s="59">
        <v>-3.3474571040291862E-2</v>
      </c>
      <c r="J34" s="54"/>
      <c r="K34" s="9">
        <f t="shared" si="2"/>
        <v>-0.10702682853858662</v>
      </c>
      <c r="L34" s="9">
        <f t="shared" si="3"/>
        <v>1.0469258455678801E-2</v>
      </c>
    </row>
    <row r="35" spans="2:12" x14ac:dyDescent="0.2">
      <c r="B35" s="44" t="s">
        <v>92</v>
      </c>
      <c r="C35" s="45">
        <v>1.9767729182110206E-4</v>
      </c>
      <c r="D35" s="46">
        <v>1.4058733340486894E-2</v>
      </c>
      <c r="E35" s="47">
        <v>20235</v>
      </c>
      <c r="F35" s="48">
        <v>0</v>
      </c>
      <c r="G35" s="8"/>
      <c r="H35" s="44" t="s">
        <v>92</v>
      </c>
      <c r="I35" s="59">
        <v>5.0045263555435467E-4</v>
      </c>
      <c r="J35" s="54"/>
      <c r="K35" s="9">
        <f t="shared" si="2"/>
        <v>3.5590240977950355E-2</v>
      </c>
      <c r="L35" s="9">
        <f t="shared" si="3"/>
        <v>-7.0367734621027838E-6</v>
      </c>
    </row>
    <row r="36" spans="2:12" x14ac:dyDescent="0.2">
      <c r="B36" s="44" t="s">
        <v>93</v>
      </c>
      <c r="C36" s="45">
        <v>1.7296763034346425E-3</v>
      </c>
      <c r="D36" s="46">
        <v>4.1554420452189447E-2</v>
      </c>
      <c r="E36" s="47">
        <v>20235</v>
      </c>
      <c r="F36" s="48">
        <v>0</v>
      </c>
      <c r="G36" s="8"/>
      <c r="H36" s="44" t="s">
        <v>93</v>
      </c>
      <c r="I36" s="59">
        <v>1.9908392581552189E-4</v>
      </c>
      <c r="J36" s="54"/>
      <c r="K36" s="9">
        <f t="shared" si="2"/>
        <v>4.7826337824950398E-3</v>
      </c>
      <c r="L36" s="9">
        <f t="shared" si="3"/>
        <v>-8.2867417023428879E-6</v>
      </c>
    </row>
    <row r="37" spans="2:12" x14ac:dyDescent="0.2">
      <c r="B37" s="44" t="s">
        <v>94</v>
      </c>
      <c r="C37" s="45">
        <v>0.12547566098344454</v>
      </c>
      <c r="D37" s="46">
        <v>0.33126566771945143</v>
      </c>
      <c r="E37" s="47">
        <v>20235</v>
      </c>
      <c r="F37" s="48">
        <v>0</v>
      </c>
      <c r="G37" s="8"/>
      <c r="H37" s="44" t="s">
        <v>94</v>
      </c>
      <c r="I37" s="59">
        <v>2.5787237148238327E-3</v>
      </c>
      <c r="J37" s="54"/>
      <c r="K37" s="9">
        <f t="shared" si="2"/>
        <v>6.8076980863664947E-3</v>
      </c>
      <c r="L37" s="9">
        <f t="shared" si="3"/>
        <v>-9.7676002719736276E-4</v>
      </c>
    </row>
    <row r="38" spans="2:12" x14ac:dyDescent="0.2">
      <c r="B38" s="44" t="s">
        <v>95</v>
      </c>
      <c r="C38" s="45">
        <v>8.1640721522115142E-2</v>
      </c>
      <c r="D38" s="46">
        <v>0.27382333635708545</v>
      </c>
      <c r="E38" s="47">
        <v>20235</v>
      </c>
      <c r="F38" s="48">
        <v>0</v>
      </c>
      <c r="G38" s="8"/>
      <c r="H38" s="44" t="s">
        <v>95</v>
      </c>
      <c r="I38" s="59">
        <v>-5.4757904925542642E-3</v>
      </c>
      <c r="J38" s="54"/>
      <c r="K38" s="9">
        <f t="shared" si="2"/>
        <v>-1.8364917587887216E-2</v>
      </c>
      <c r="L38" s="9">
        <f t="shared" si="3"/>
        <v>1.6326128103745187E-3</v>
      </c>
    </row>
    <row r="39" spans="2:12" x14ac:dyDescent="0.2">
      <c r="B39" s="44" t="s">
        <v>96</v>
      </c>
      <c r="C39" s="45">
        <v>3.9535458364220406E-4</v>
      </c>
      <c r="D39" s="46">
        <v>1.9880085759171117E-2</v>
      </c>
      <c r="E39" s="47">
        <v>20235</v>
      </c>
      <c r="F39" s="48">
        <v>0</v>
      </c>
      <c r="G39" s="8"/>
      <c r="H39" s="44" t="s">
        <v>96</v>
      </c>
      <c r="I39" s="59">
        <v>-1.1848844003290396E-3</v>
      </c>
      <c r="J39" s="54"/>
      <c r="K39" s="9">
        <f t="shared" si="2"/>
        <v>-5.9578010135287601E-2</v>
      </c>
      <c r="L39" s="9">
        <f t="shared" si="3"/>
        <v>2.3563755429984708E-5</v>
      </c>
    </row>
    <row r="40" spans="2:12" x14ac:dyDescent="0.2">
      <c r="B40" s="44" t="s">
        <v>97</v>
      </c>
      <c r="C40" s="45">
        <v>4.9419322955275514E-5</v>
      </c>
      <c r="D40" s="46">
        <v>7.0298878337619339E-3</v>
      </c>
      <c r="E40" s="47">
        <v>20235</v>
      </c>
      <c r="F40" s="48">
        <v>0</v>
      </c>
      <c r="G40" s="8"/>
      <c r="H40" s="44" t="s">
        <v>97</v>
      </c>
      <c r="I40" s="59">
        <v>-1.0794408323324962E-3</v>
      </c>
      <c r="J40" s="54"/>
      <c r="K40" s="9">
        <f t="shared" si="2"/>
        <v>-0.15354263291563428</v>
      </c>
      <c r="L40" s="9">
        <f t="shared" si="3"/>
        <v>7.5883479744802944E-6</v>
      </c>
    </row>
    <row r="41" spans="2:12" x14ac:dyDescent="0.2">
      <c r="B41" s="44" t="s">
        <v>98</v>
      </c>
      <c r="C41" s="45">
        <v>5.3867062021250309E-3</v>
      </c>
      <c r="D41" s="46">
        <v>7.3198049051152833E-2</v>
      </c>
      <c r="E41" s="47">
        <v>20235</v>
      </c>
      <c r="F41" s="48">
        <v>0</v>
      </c>
      <c r="G41" s="8"/>
      <c r="H41" s="44" t="s">
        <v>98</v>
      </c>
      <c r="I41" s="59">
        <v>-9.9345077470256761E-3</v>
      </c>
      <c r="J41" s="54"/>
      <c r="K41" s="9">
        <f t="shared" si="2"/>
        <v>-0.13498984741553152</v>
      </c>
      <c r="L41" s="9">
        <f t="shared" si="3"/>
        <v>7.310888089184605E-4</v>
      </c>
    </row>
    <row r="42" spans="2:12" x14ac:dyDescent="0.2">
      <c r="B42" s="44" t="s">
        <v>99</v>
      </c>
      <c r="C42" s="45">
        <v>6.5431183592784783E-2</v>
      </c>
      <c r="D42" s="46">
        <v>0.24729125731534651</v>
      </c>
      <c r="E42" s="47">
        <v>20235</v>
      </c>
      <c r="F42" s="48">
        <v>0</v>
      </c>
      <c r="G42" s="8"/>
      <c r="H42" s="44" t="s">
        <v>99</v>
      </c>
      <c r="I42" s="59">
        <v>-1.9859822778642244E-2</v>
      </c>
      <c r="J42" s="54"/>
      <c r="K42" s="9">
        <f t="shared" si="2"/>
        <v>-7.5054699748744028E-2</v>
      </c>
      <c r="L42" s="9">
        <f t="shared" si="3"/>
        <v>5.2547418152047538E-3</v>
      </c>
    </row>
    <row r="43" spans="2:12" x14ac:dyDescent="0.2">
      <c r="B43" s="44" t="s">
        <v>100</v>
      </c>
      <c r="C43" s="45">
        <v>1.7296763034346428E-2</v>
      </c>
      <c r="D43" s="46">
        <v>0.13037800839688427</v>
      </c>
      <c r="E43" s="47">
        <v>20235</v>
      </c>
      <c r="F43" s="48">
        <v>0</v>
      </c>
      <c r="G43" s="8"/>
      <c r="H43" s="44" t="s">
        <v>100</v>
      </c>
      <c r="I43" s="59">
        <v>-1.7268422294233955E-2</v>
      </c>
      <c r="J43" s="54"/>
      <c r="K43" s="9">
        <f t="shared" si="2"/>
        <v>-0.13015795144052147</v>
      </c>
      <c r="L43" s="9">
        <f t="shared" si="3"/>
        <v>2.2909370381786532E-3</v>
      </c>
    </row>
    <row r="44" spans="2:12" x14ac:dyDescent="0.2">
      <c r="B44" s="44" t="s">
        <v>101</v>
      </c>
      <c r="C44" s="45">
        <v>2.4709661477637757E-4</v>
      </c>
      <c r="D44" s="46">
        <v>1.5717753241882237E-2</v>
      </c>
      <c r="E44" s="47">
        <v>20235</v>
      </c>
      <c r="F44" s="48">
        <v>0</v>
      </c>
      <c r="G44" s="8"/>
      <c r="H44" s="44" t="s">
        <v>101</v>
      </c>
      <c r="I44" s="59">
        <v>-1.9334530615793429E-3</v>
      </c>
      <c r="J44" s="54"/>
      <c r="K44" s="9">
        <f t="shared" si="2"/>
        <v>-0.12298038289100405</v>
      </c>
      <c r="L44" s="9">
        <f t="shared" si="3"/>
        <v>3.0395546933021265E-5</v>
      </c>
    </row>
    <row r="45" spans="2:12" x14ac:dyDescent="0.2">
      <c r="B45" s="44" t="s">
        <v>102</v>
      </c>
      <c r="C45" s="45">
        <v>7.9070916728440812E-4</v>
      </c>
      <c r="D45" s="46">
        <v>2.8109126518634783E-2</v>
      </c>
      <c r="E45" s="47">
        <v>20235</v>
      </c>
      <c r="F45" s="48">
        <v>0</v>
      </c>
      <c r="G45" s="8"/>
      <c r="H45" s="44" t="s">
        <v>102</v>
      </c>
      <c r="I45" s="59">
        <v>-1.4944987589424195E-3</v>
      </c>
      <c r="J45" s="54"/>
      <c r="K45" s="9">
        <f t="shared" si="2"/>
        <v>-5.3125700796260694E-2</v>
      </c>
      <c r="L45" s="9">
        <f t="shared" si="3"/>
        <v>4.2040220225538906E-5</v>
      </c>
    </row>
    <row r="46" spans="2:12" x14ac:dyDescent="0.2">
      <c r="B46" s="44" t="s">
        <v>103</v>
      </c>
      <c r="C46" s="45">
        <v>5.8314801087225102E-3</v>
      </c>
      <c r="D46" s="46">
        <v>7.614302640334418E-2</v>
      </c>
      <c r="E46" s="47">
        <v>20235</v>
      </c>
      <c r="F46" s="48">
        <v>0</v>
      </c>
      <c r="G46" s="8"/>
      <c r="H46" s="44" t="s">
        <v>103</v>
      </c>
      <c r="I46" s="59">
        <v>-8.3955470012795231E-3</v>
      </c>
      <c r="J46" s="54"/>
      <c r="K46" s="9">
        <f t="shared" si="2"/>
        <v>-0.10961724179081404</v>
      </c>
      <c r="L46" s="9">
        <f t="shared" si="3"/>
        <v>6.42980291858431E-4</v>
      </c>
    </row>
    <row r="47" spans="2:12" x14ac:dyDescent="0.2">
      <c r="B47" s="44" t="s">
        <v>104</v>
      </c>
      <c r="C47" s="45">
        <v>2.0261922411662961E-3</v>
      </c>
      <c r="D47" s="46">
        <v>4.4968730483154876E-2</v>
      </c>
      <c r="E47" s="47">
        <v>20235</v>
      </c>
      <c r="F47" s="48">
        <v>0</v>
      </c>
      <c r="G47" s="8"/>
      <c r="H47" s="44" t="s">
        <v>104</v>
      </c>
      <c r="I47" s="59">
        <v>-4.6157866659032373E-3</v>
      </c>
      <c r="J47" s="54"/>
      <c r="K47" s="9">
        <f t="shared" si="2"/>
        <v>-0.10243638513432037</v>
      </c>
      <c r="L47" s="9">
        <f t="shared" si="3"/>
        <v>2.0797721058270454E-4</v>
      </c>
    </row>
    <row r="48" spans="2:12" x14ac:dyDescent="0.2">
      <c r="B48" s="44" t="s">
        <v>105</v>
      </c>
      <c r="C48" s="45">
        <v>1.5319990116135405E-2</v>
      </c>
      <c r="D48" s="46">
        <v>0.12282521549153136</v>
      </c>
      <c r="E48" s="47">
        <v>20235</v>
      </c>
      <c r="F48" s="48">
        <v>0</v>
      </c>
      <c r="G48" s="8"/>
      <c r="H48" s="44" t="s">
        <v>105</v>
      </c>
      <c r="I48" s="59">
        <v>6.5570574469847433E-3</v>
      </c>
      <c r="J48" s="54"/>
      <c r="K48" s="9">
        <f t="shared" si="2"/>
        <v>5.2567409435167488E-2</v>
      </c>
      <c r="L48" s="9">
        <f t="shared" si="3"/>
        <v>-8.1786182810047266E-4</v>
      </c>
    </row>
    <row r="49" spans="2:12" x14ac:dyDescent="0.2">
      <c r="B49" s="44" t="s">
        <v>106</v>
      </c>
      <c r="C49" s="45">
        <v>1.9767729182110206E-4</v>
      </c>
      <c r="D49" s="46">
        <v>1.4058733340486495E-2</v>
      </c>
      <c r="E49" s="47">
        <v>20235</v>
      </c>
      <c r="F49" s="48">
        <v>0</v>
      </c>
      <c r="G49" s="8"/>
      <c r="H49" s="44" t="s">
        <v>106</v>
      </c>
      <c r="I49" s="59">
        <v>9.9565770214235559E-4</v>
      </c>
      <c r="J49" s="54"/>
      <c r="K49" s="9">
        <f t="shared" si="2"/>
        <v>7.0807295302875981E-2</v>
      </c>
      <c r="L49" s="9">
        <f t="shared" si="3"/>
        <v>-1.399976181165063E-5</v>
      </c>
    </row>
    <row r="50" spans="2:12" x14ac:dyDescent="0.2">
      <c r="B50" s="44" t="s">
        <v>107</v>
      </c>
      <c r="C50" s="45">
        <v>0.48895478131949593</v>
      </c>
      <c r="D50" s="46">
        <v>0.49989034053113812</v>
      </c>
      <c r="E50" s="47">
        <v>20235</v>
      </c>
      <c r="F50" s="48">
        <v>0</v>
      </c>
      <c r="G50" s="8"/>
      <c r="H50" s="44" t="s">
        <v>107</v>
      </c>
      <c r="I50" s="59">
        <v>7.4068496218108321E-2</v>
      </c>
      <c r="J50" s="54"/>
      <c r="K50" s="9">
        <f t="shared" si="2"/>
        <v>7.5721308811250054E-2</v>
      </c>
      <c r="L50" s="9">
        <f t="shared" si="3"/>
        <v>-7.2448179999855714E-2</v>
      </c>
    </row>
    <row r="51" spans="2:12" x14ac:dyDescent="0.2">
      <c r="B51" s="44" t="s">
        <v>108</v>
      </c>
      <c r="C51" s="45">
        <v>1.1860637509266123E-3</v>
      </c>
      <c r="D51" s="46">
        <v>3.4419697144889287E-2</v>
      </c>
      <c r="E51" s="47">
        <v>20235</v>
      </c>
      <c r="F51" s="48">
        <v>0</v>
      </c>
      <c r="G51" s="8"/>
      <c r="H51" s="44" t="s">
        <v>108</v>
      </c>
      <c r="I51" s="59">
        <v>1.7383964490387928E-3</v>
      </c>
      <c r="J51" s="54"/>
      <c r="K51" s="9">
        <f t="shared" si="2"/>
        <v>5.044595810116427E-2</v>
      </c>
      <c r="L51" s="9">
        <f t="shared" si="3"/>
        <v>-5.9903171264556057E-5</v>
      </c>
    </row>
    <row r="52" spans="2:12" x14ac:dyDescent="0.2">
      <c r="B52" s="44" t="s">
        <v>109</v>
      </c>
      <c r="C52" s="45">
        <v>6.7210279219174695E-3</v>
      </c>
      <c r="D52" s="46">
        <v>8.1707928857384135E-2</v>
      </c>
      <c r="E52" s="47">
        <v>20235</v>
      </c>
      <c r="F52" s="48">
        <v>0</v>
      </c>
      <c r="G52" s="8"/>
      <c r="H52" s="44" t="s">
        <v>109</v>
      </c>
      <c r="I52" s="59">
        <v>1.1370737928390134E-3</v>
      </c>
      <c r="J52" s="54"/>
      <c r="K52" s="9">
        <f t="shared" si="2"/>
        <v>1.3822789341526583E-2</v>
      </c>
      <c r="L52" s="9">
        <f t="shared" si="3"/>
        <v>-9.3531984200587859E-5</v>
      </c>
    </row>
    <row r="53" spans="2:12" x14ac:dyDescent="0.2">
      <c r="B53" s="44" t="s">
        <v>110</v>
      </c>
      <c r="C53" s="45">
        <v>1.6555473190017295E-2</v>
      </c>
      <c r="D53" s="46">
        <v>0.1276017012131207</v>
      </c>
      <c r="E53" s="47">
        <v>20235</v>
      </c>
      <c r="F53" s="48">
        <v>0</v>
      </c>
      <c r="G53" s="8"/>
      <c r="H53" s="44" t="s">
        <v>110</v>
      </c>
      <c r="I53" s="59">
        <v>-1.6853589266101292E-3</v>
      </c>
      <c r="J53" s="54"/>
      <c r="K53" s="9">
        <f t="shared" si="2"/>
        <v>-1.2989301837886862E-2</v>
      </c>
      <c r="L53" s="9">
        <f t="shared" si="3"/>
        <v>2.1866412641668838E-4</v>
      </c>
    </row>
    <row r="54" spans="2:12" x14ac:dyDescent="0.2">
      <c r="B54" s="44" t="s">
        <v>111</v>
      </c>
      <c r="C54" s="45">
        <v>4.546577711885348E-3</v>
      </c>
      <c r="D54" s="46">
        <v>6.7276519093044426E-2</v>
      </c>
      <c r="E54" s="47">
        <v>20235</v>
      </c>
      <c r="F54" s="48">
        <v>0</v>
      </c>
      <c r="G54" s="8"/>
      <c r="H54" s="44" t="s">
        <v>111</v>
      </c>
      <c r="I54" s="59">
        <v>-4.0635745692830339E-4</v>
      </c>
      <c r="J54" s="54"/>
      <c r="K54" s="9">
        <f t="shared" si="2"/>
        <v>-6.0126464125192253E-3</v>
      </c>
      <c r="L54" s="9">
        <f t="shared" si="3"/>
        <v>2.7461821474048995E-5</v>
      </c>
    </row>
    <row r="55" spans="2:12" x14ac:dyDescent="0.2">
      <c r="B55" s="44" t="s">
        <v>112</v>
      </c>
      <c r="C55" s="45">
        <v>3.3259204348900416E-2</v>
      </c>
      <c r="D55" s="46">
        <v>0.17931708991187753</v>
      </c>
      <c r="E55" s="47">
        <v>20235</v>
      </c>
      <c r="F55" s="48">
        <v>0</v>
      </c>
      <c r="G55" s="8"/>
      <c r="H55" s="44" t="s">
        <v>112</v>
      </c>
      <c r="I55" s="59">
        <v>-7.5406494748261515E-3</v>
      </c>
      <c r="J55" s="54"/>
      <c r="K55" s="9">
        <f t="shared" si="2"/>
        <v>-4.0653422808734851E-2</v>
      </c>
      <c r="L55" s="9">
        <f t="shared" si="3"/>
        <v>1.3986173985419971E-3</v>
      </c>
    </row>
    <row r="56" spans="2:12" x14ac:dyDescent="0.2">
      <c r="B56" s="44" t="s">
        <v>113</v>
      </c>
      <c r="C56" s="45">
        <v>0.41536940943909068</v>
      </c>
      <c r="D56" s="46">
        <v>0.49279779281903335</v>
      </c>
      <c r="E56" s="47">
        <v>20235</v>
      </c>
      <c r="F56" s="48">
        <v>0</v>
      </c>
      <c r="G56" s="8"/>
      <c r="H56" s="44" t="s">
        <v>113</v>
      </c>
      <c r="I56" s="59">
        <v>-7.0701402290753584E-2</v>
      </c>
      <c r="J56" s="54"/>
      <c r="K56" s="9">
        <f t="shared" si="2"/>
        <v>-8.3876598428488824E-2</v>
      </c>
      <c r="L56" s="9">
        <f t="shared" si="3"/>
        <v>5.9592798798939015E-2</v>
      </c>
    </row>
    <row r="57" spans="2:12" x14ac:dyDescent="0.2">
      <c r="B57" s="44" t="s">
        <v>114</v>
      </c>
      <c r="C57" s="45">
        <v>1.7840375586854459E-2</v>
      </c>
      <c r="D57" s="46">
        <v>0.13237432741555122</v>
      </c>
      <c r="E57" s="47">
        <v>20235</v>
      </c>
      <c r="F57" s="48">
        <v>0</v>
      </c>
      <c r="G57" s="8"/>
      <c r="H57" s="44" t="s">
        <v>114</v>
      </c>
      <c r="I57" s="59">
        <v>-1.182763692270992E-2</v>
      </c>
      <c r="J57" s="54"/>
      <c r="K57" s="9">
        <f t="shared" si="2"/>
        <v>-8.775589394487919E-2</v>
      </c>
      <c r="L57" s="9">
        <f t="shared" si="3"/>
        <v>1.5940363144863335E-3</v>
      </c>
    </row>
    <row r="58" spans="2:12" x14ac:dyDescent="0.2">
      <c r="B58" s="44" t="s">
        <v>115</v>
      </c>
      <c r="C58" s="45">
        <v>6.918705213738572E-4</v>
      </c>
      <c r="D58" s="46">
        <v>2.62949806305438E-2</v>
      </c>
      <c r="E58" s="47">
        <v>20235</v>
      </c>
      <c r="F58" s="48">
        <v>0</v>
      </c>
      <c r="G58" s="8"/>
      <c r="H58" s="44" t="s">
        <v>115</v>
      </c>
      <c r="I58" s="59">
        <v>-5.2349272481537056E-4</v>
      </c>
      <c r="J58" s="54"/>
      <c r="K58" s="9">
        <f t="shared" si="2"/>
        <v>-1.9894691803775569E-2</v>
      </c>
      <c r="L58" s="9">
        <f t="shared" si="3"/>
        <v>1.3774080671225854E-5</v>
      </c>
    </row>
    <row r="59" spans="2:12" x14ac:dyDescent="0.2">
      <c r="B59" s="44" t="s">
        <v>116</v>
      </c>
      <c r="C59" s="45">
        <v>2.6241660489251296E-2</v>
      </c>
      <c r="D59" s="46">
        <v>0.15985711939153199</v>
      </c>
      <c r="E59" s="47">
        <v>20235</v>
      </c>
      <c r="F59" s="48">
        <v>0</v>
      </c>
      <c r="G59" s="8"/>
      <c r="H59" s="44" t="s">
        <v>116</v>
      </c>
      <c r="I59" s="59">
        <v>-4.4685897536700745E-3</v>
      </c>
      <c r="J59" s="54"/>
      <c r="K59" s="9">
        <f t="shared" ref="K59:K83" si="4">((1-C59)/D59)*I59</f>
        <v>-2.722009851704495E-2</v>
      </c>
      <c r="L59" s="9">
        <f t="shared" si="1"/>
        <v>7.3355015796543177E-4</v>
      </c>
    </row>
    <row r="60" spans="2:12" x14ac:dyDescent="0.2">
      <c r="B60" s="44" t="s">
        <v>117</v>
      </c>
      <c r="C60" s="45">
        <v>2.9651593773165309E-4</v>
      </c>
      <c r="D60" s="46">
        <v>1.7217510447975863E-2</v>
      </c>
      <c r="E60" s="47">
        <v>20235</v>
      </c>
      <c r="F60" s="48">
        <v>0</v>
      </c>
      <c r="G60" s="8"/>
      <c r="H60" s="44" t="s">
        <v>117</v>
      </c>
      <c r="I60" s="59">
        <v>-1.2147461024187257E-3</v>
      </c>
      <c r="J60" s="54"/>
      <c r="K60" s="9">
        <f t="shared" si="4"/>
        <v>-7.0532026944803025E-2</v>
      </c>
      <c r="L60" s="9">
        <f t="shared" si="1"/>
        <v>2.0920073244788086E-5</v>
      </c>
    </row>
    <row r="61" spans="2:12" x14ac:dyDescent="0.2">
      <c r="B61" s="44" t="s">
        <v>118</v>
      </c>
      <c r="C61" s="45">
        <v>0.12078082530269335</v>
      </c>
      <c r="D61" s="46">
        <v>0.32588044706364322</v>
      </c>
      <c r="E61" s="47">
        <v>20235</v>
      </c>
      <c r="F61" s="48">
        <v>0</v>
      </c>
      <c r="G61" s="8"/>
      <c r="H61" s="44" t="s">
        <v>118</v>
      </c>
      <c r="I61" s="59">
        <v>-1.3957076235513457E-2</v>
      </c>
      <c r="J61" s="54"/>
      <c r="K61" s="9">
        <f t="shared" si="4"/>
        <v>-3.7655923083286393E-2</v>
      </c>
      <c r="L61" s="9">
        <f t="shared" si="1"/>
        <v>5.172900680993308E-3</v>
      </c>
    </row>
    <row r="62" spans="2:12" x14ac:dyDescent="0.2">
      <c r="B62" s="44" t="s">
        <v>119</v>
      </c>
      <c r="C62" s="45">
        <v>0.3069434148752162</v>
      </c>
      <c r="D62" s="46">
        <v>0.46123710647596822</v>
      </c>
      <c r="E62" s="47">
        <v>20235</v>
      </c>
      <c r="F62" s="48">
        <v>0</v>
      </c>
      <c r="G62" s="8"/>
      <c r="H62" s="44" t="s">
        <v>119</v>
      </c>
      <c r="I62" s="59">
        <v>-6.5133716579753698E-2</v>
      </c>
      <c r="J62" s="54"/>
      <c r="K62" s="9">
        <f t="shared" si="4"/>
        <v>-9.7870163860291251E-2</v>
      </c>
      <c r="L62" s="9">
        <f t="shared" si="1"/>
        <v>4.3345093249876565E-2</v>
      </c>
    </row>
    <row r="63" spans="2:12" x14ac:dyDescent="0.2">
      <c r="B63" s="44" t="s">
        <v>120</v>
      </c>
      <c r="C63" s="45">
        <v>4.2006424511984181E-3</v>
      </c>
      <c r="D63" s="46">
        <v>6.467769155817743E-2</v>
      </c>
      <c r="E63" s="47">
        <v>20235</v>
      </c>
      <c r="F63" s="48">
        <v>0</v>
      </c>
      <c r="G63" s="8"/>
      <c r="H63" s="44" t="s">
        <v>120</v>
      </c>
      <c r="I63" s="59">
        <v>-7.4082220206954756E-3</v>
      </c>
      <c r="J63" s="54"/>
      <c r="K63" s="9">
        <f t="shared" si="4"/>
        <v>-0.11405946240600985</v>
      </c>
      <c r="L63" s="9">
        <f t="shared" si="1"/>
        <v>4.8114413421890007E-4</v>
      </c>
    </row>
    <row r="64" spans="2:12" x14ac:dyDescent="0.2">
      <c r="B64" s="44" t="s">
        <v>121</v>
      </c>
      <c r="C64" s="45">
        <v>1.136644427971337E-3</v>
      </c>
      <c r="D64" s="46">
        <v>3.3695824348705605E-2</v>
      </c>
      <c r="E64" s="47">
        <v>20235</v>
      </c>
      <c r="F64" s="48">
        <v>0</v>
      </c>
      <c r="G64" s="8"/>
      <c r="H64" s="44" t="s">
        <v>121</v>
      </c>
      <c r="I64" s="59">
        <v>-3.1963233228681732E-3</v>
      </c>
      <c r="J64" s="54"/>
      <c r="K64" s="9">
        <f t="shared" si="4"/>
        <v>-9.4750322969792092E-2</v>
      </c>
      <c r="L64" s="9">
        <f t="shared" si="1"/>
        <v>1.0781997963117053E-4</v>
      </c>
    </row>
    <row r="65" spans="2:12" x14ac:dyDescent="0.2">
      <c r="B65" s="44" t="s">
        <v>122</v>
      </c>
      <c r="C65" s="45">
        <v>4.4477390659747963E-4</v>
      </c>
      <c r="D65" s="46">
        <v>2.1085493935507557E-2</v>
      </c>
      <c r="E65" s="47">
        <v>20235</v>
      </c>
      <c r="F65" s="48">
        <v>0</v>
      </c>
      <c r="G65" s="8"/>
      <c r="H65" s="44" t="s">
        <v>122</v>
      </c>
      <c r="I65" s="59">
        <v>-5.5597906185867081E-3</v>
      </c>
      <c r="J65" s="54"/>
      <c r="K65" s="9">
        <f t="shared" si="4"/>
        <v>-0.26356118503987241</v>
      </c>
      <c r="L65" s="9">
        <f t="shared" si="1"/>
        <v>1.1727729978042381E-4</v>
      </c>
    </row>
    <row r="66" spans="2:12" x14ac:dyDescent="0.2">
      <c r="B66" s="44" t="s">
        <v>123</v>
      </c>
      <c r="C66" s="45">
        <v>2.4709661477637752E-4</v>
      </c>
      <c r="D66" s="46">
        <v>1.5717753241882682E-2</v>
      </c>
      <c r="E66" s="47">
        <v>20235</v>
      </c>
      <c r="F66" s="48">
        <v>0</v>
      </c>
      <c r="G66" s="8"/>
      <c r="H66" s="44" t="s">
        <v>123</v>
      </c>
      <c r="I66" s="59">
        <v>-2.3901303110176303E-3</v>
      </c>
      <c r="J66" s="54"/>
      <c r="K66" s="9">
        <f t="shared" si="4"/>
        <v>-0.15202807176928826</v>
      </c>
      <c r="L66" s="9">
        <f t="shared" si="1"/>
        <v>3.7574906517372273E-5</v>
      </c>
    </row>
    <row r="67" spans="2:12" x14ac:dyDescent="0.2">
      <c r="B67" s="44" t="s">
        <v>124</v>
      </c>
      <c r="C67" s="45">
        <v>8.0059303187546334E-3</v>
      </c>
      <c r="D67" s="46">
        <v>8.91191780595606E-2</v>
      </c>
      <c r="E67" s="47">
        <v>20235</v>
      </c>
      <c r="F67" s="48">
        <v>0</v>
      </c>
      <c r="G67" s="8"/>
      <c r="H67" s="44" t="s">
        <v>124</v>
      </c>
      <c r="I67" s="59">
        <v>-3.4576129014075867E-3</v>
      </c>
      <c r="J67" s="54"/>
      <c r="K67" s="9">
        <f t="shared" si="4"/>
        <v>-3.848701893499714E-2</v>
      </c>
      <c r="L67" s="9">
        <f t="shared" si="1"/>
        <v>3.1061112277534683E-4</v>
      </c>
    </row>
    <row r="68" spans="2:12" x14ac:dyDescent="0.2">
      <c r="B68" s="44" t="s">
        <v>125</v>
      </c>
      <c r="C68" s="45">
        <v>3.459352606869286E-4</v>
      </c>
      <c r="D68" s="46">
        <v>1.8596577112448536E-2</v>
      </c>
      <c r="E68" s="47">
        <v>20235</v>
      </c>
      <c r="F68" s="48">
        <v>0</v>
      </c>
      <c r="G68" s="8"/>
      <c r="H68" s="44" t="s">
        <v>125</v>
      </c>
      <c r="I68" s="59">
        <v>-1.0030501385360588E-3</v>
      </c>
      <c r="J68" s="54"/>
      <c r="K68" s="9">
        <f t="shared" si="4"/>
        <v>-5.3918693857575195E-2</v>
      </c>
      <c r="L68" s="9">
        <f t="shared" si="1"/>
        <v>1.865883216348756E-5</v>
      </c>
    </row>
    <row r="69" spans="2:12" x14ac:dyDescent="0.2">
      <c r="B69" s="44" t="s">
        <v>126</v>
      </c>
      <c r="C69" s="45">
        <v>4.4477390659747963E-4</v>
      </c>
      <c r="D69" s="46">
        <v>2.1085493935508553E-2</v>
      </c>
      <c r="E69" s="47">
        <v>20235</v>
      </c>
      <c r="F69" s="48">
        <v>0</v>
      </c>
      <c r="G69" s="8"/>
      <c r="H69" s="44" t="s">
        <v>126</v>
      </c>
      <c r="I69" s="59">
        <v>-1.1705207575468915E-3</v>
      </c>
      <c r="J69" s="54"/>
      <c r="K69" s="9">
        <f t="shared" si="4"/>
        <v>-5.5488391404789027E-2</v>
      </c>
      <c r="L69" s="9">
        <f t="shared" si="1"/>
        <v>2.4690770426337451E-5</v>
      </c>
    </row>
    <row r="70" spans="2:12" x14ac:dyDescent="0.2">
      <c r="B70" s="44" t="s">
        <v>127</v>
      </c>
      <c r="C70" s="45">
        <v>3.1134173461823574E-3</v>
      </c>
      <c r="D70" s="46">
        <v>5.5712452558910878E-2</v>
      </c>
      <c r="E70" s="47">
        <v>20235</v>
      </c>
      <c r="F70" s="48">
        <v>0</v>
      </c>
      <c r="G70" s="8"/>
      <c r="H70" s="44" t="s">
        <v>127</v>
      </c>
      <c r="I70" s="59">
        <v>2.0874116579816869E-3</v>
      </c>
      <c r="J70" s="54"/>
      <c r="K70" s="9">
        <f t="shared" si="4"/>
        <v>3.7350943617438605E-2</v>
      </c>
      <c r="L70" s="9">
        <f t="shared" si="1"/>
        <v>-1.1665226293370177E-4</v>
      </c>
    </row>
    <row r="71" spans="2:12" x14ac:dyDescent="0.2">
      <c r="B71" s="44" t="s">
        <v>128</v>
      </c>
      <c r="C71" s="45">
        <v>1.0872251050160614E-3</v>
      </c>
      <c r="D71" s="46">
        <v>3.2955981562559009E-2</v>
      </c>
      <c r="E71" s="47">
        <v>20235</v>
      </c>
      <c r="F71" s="48">
        <v>0</v>
      </c>
      <c r="G71" s="8"/>
      <c r="H71" s="44" t="s">
        <v>128</v>
      </c>
      <c r="I71" s="59">
        <v>1.8538793193647674E-3</v>
      </c>
      <c r="J71" s="54"/>
      <c r="K71" s="9">
        <f t="shared" si="4"/>
        <v>5.6192036996736569E-2</v>
      </c>
      <c r="L71" s="9">
        <f t="shared" si="1"/>
        <v>-6.1159887890377705E-5</v>
      </c>
    </row>
    <row r="72" spans="2:12" x14ac:dyDescent="0.2">
      <c r="B72" s="44" t="s">
        <v>129</v>
      </c>
      <c r="C72" s="45">
        <v>3.6076105757351126E-3</v>
      </c>
      <c r="D72" s="46">
        <v>5.9956428954164316E-2</v>
      </c>
      <c r="E72" s="47">
        <v>20235</v>
      </c>
      <c r="F72" s="48">
        <v>0</v>
      </c>
      <c r="G72" s="8"/>
      <c r="H72" s="44" t="s">
        <v>129</v>
      </c>
      <c r="I72" s="59">
        <v>-6.8595915222115353E-3</v>
      </c>
      <c r="J72" s="54"/>
      <c r="K72" s="9">
        <f t="shared" si="4"/>
        <v>-0.11399686249686262</v>
      </c>
      <c r="L72" s="9">
        <f t="shared" ref="L72:L135" si="5">((0-C72)/D72)*I72</f>
        <v>4.1274531109368966E-4</v>
      </c>
    </row>
    <row r="73" spans="2:12" x14ac:dyDescent="0.2">
      <c r="B73" s="44" t="s">
        <v>130</v>
      </c>
      <c r="C73" s="45">
        <v>1.8285149493451939E-3</v>
      </c>
      <c r="D73" s="46">
        <v>4.2723081415341493E-2</v>
      </c>
      <c r="E73" s="47">
        <v>20235</v>
      </c>
      <c r="F73" s="48">
        <v>0</v>
      </c>
      <c r="G73" s="8"/>
      <c r="H73" s="44" t="s">
        <v>130</v>
      </c>
      <c r="I73" s="59">
        <v>1.1156214094164704E-3</v>
      </c>
      <c r="J73" s="54"/>
      <c r="K73" s="9">
        <f t="shared" si="4"/>
        <v>2.6065102097052043E-2</v>
      </c>
      <c r="L73" s="9">
        <f t="shared" si="5"/>
        <v>-4.7747736290272582E-5</v>
      </c>
    </row>
    <row r="74" spans="2:12" x14ac:dyDescent="0.2">
      <c r="B74" s="44" t="s">
        <v>131</v>
      </c>
      <c r="C74" s="45">
        <v>3.4099332839140103E-3</v>
      </c>
      <c r="D74" s="46">
        <v>5.8296428614259453E-2</v>
      </c>
      <c r="E74" s="47">
        <v>20235</v>
      </c>
      <c r="F74" s="48">
        <v>0</v>
      </c>
      <c r="G74" s="8"/>
      <c r="H74" s="44" t="s">
        <v>131</v>
      </c>
      <c r="I74" s="59">
        <v>-5.5360812734149122E-3</v>
      </c>
      <c r="J74" s="54"/>
      <c r="K74" s="9">
        <f t="shared" si="4"/>
        <v>-9.4640507776641403E-2</v>
      </c>
      <c r="L74" s="9">
        <f t="shared" si="5"/>
        <v>3.2382202898880569E-4</v>
      </c>
    </row>
    <row r="75" spans="2:12" x14ac:dyDescent="0.2">
      <c r="B75" s="44" t="s">
        <v>132</v>
      </c>
      <c r="C75" s="45">
        <v>2.4610822831727205E-2</v>
      </c>
      <c r="D75" s="46">
        <v>0.15493971926909234</v>
      </c>
      <c r="E75" s="47">
        <v>20235</v>
      </c>
      <c r="F75" s="48">
        <v>0</v>
      </c>
      <c r="G75" s="8"/>
      <c r="H75" s="44" t="s">
        <v>132</v>
      </c>
      <c r="I75" s="59">
        <v>-2.3372702774768071E-2</v>
      </c>
      <c r="J75" s="54"/>
      <c r="K75" s="9">
        <f t="shared" si="4"/>
        <v>-0.14713774773327165</v>
      </c>
      <c r="L75" s="9">
        <f t="shared" si="5"/>
        <v>3.7125499504063065E-3</v>
      </c>
    </row>
    <row r="76" spans="2:12" x14ac:dyDescent="0.2">
      <c r="B76" s="44" t="s">
        <v>133</v>
      </c>
      <c r="C76" s="45">
        <v>0.96174944403261675</v>
      </c>
      <c r="D76" s="46">
        <v>0.19180528938571723</v>
      </c>
      <c r="E76" s="47">
        <v>20235</v>
      </c>
      <c r="F76" s="48">
        <v>0</v>
      </c>
      <c r="G76" s="8"/>
      <c r="H76" s="44" t="s">
        <v>133</v>
      </c>
      <c r="I76" s="59">
        <v>2.1856478473790405E-2</v>
      </c>
      <c r="J76" s="54"/>
      <c r="K76" s="9">
        <f t="shared" si="4"/>
        <v>4.3587038490393243E-3</v>
      </c>
      <c r="L76" s="9">
        <f t="shared" si="5"/>
        <v>-0.10959268166169804</v>
      </c>
    </row>
    <row r="77" spans="2:12" x14ac:dyDescent="0.2">
      <c r="B77" s="44" t="s">
        <v>134</v>
      </c>
      <c r="C77" s="45">
        <v>5.9303187546330617E-4</v>
      </c>
      <c r="D77" s="46">
        <v>2.4345625478907298E-2</v>
      </c>
      <c r="E77" s="47">
        <v>20235</v>
      </c>
      <c r="F77" s="48">
        <v>0</v>
      </c>
      <c r="G77" s="8"/>
      <c r="H77" s="44" t="s">
        <v>134</v>
      </c>
      <c r="I77" s="59">
        <v>-2.541393467682914E-3</v>
      </c>
      <c r="J77" s="54"/>
      <c r="K77" s="9">
        <f t="shared" si="4"/>
        <v>-0.10432618962897483</v>
      </c>
      <c r="L77" s="9">
        <f t="shared" si="5"/>
        <v>6.1905467811289026E-5</v>
      </c>
    </row>
    <row r="78" spans="2:12" x14ac:dyDescent="0.2">
      <c r="B78" s="44" t="s">
        <v>135</v>
      </c>
      <c r="C78" s="45">
        <v>4.4971583889300715E-3</v>
      </c>
      <c r="D78" s="46">
        <v>6.6911547683002073E-2</v>
      </c>
      <c r="E78" s="47">
        <v>20235</v>
      </c>
      <c r="F78" s="48">
        <v>0</v>
      </c>
      <c r="G78" s="8"/>
      <c r="H78" s="44" t="s">
        <v>135</v>
      </c>
      <c r="I78" s="59">
        <v>1.7494611973396215E-3</v>
      </c>
      <c r="J78" s="54"/>
      <c r="K78" s="9">
        <f t="shared" si="4"/>
        <v>2.602829636359353E-2</v>
      </c>
      <c r="L78" s="9">
        <f t="shared" si="5"/>
        <v>-1.1758215692449422E-4</v>
      </c>
    </row>
    <row r="79" spans="2:12" x14ac:dyDescent="0.2">
      <c r="B79" s="44" t="s">
        <v>136</v>
      </c>
      <c r="C79" s="45">
        <v>2.9651593773165309E-4</v>
      </c>
      <c r="D79" s="46">
        <v>1.7217510447976911E-2</v>
      </c>
      <c r="E79" s="47">
        <v>20235</v>
      </c>
      <c r="F79" s="48">
        <v>0</v>
      </c>
      <c r="G79" s="8"/>
      <c r="H79" s="44" t="s">
        <v>136</v>
      </c>
      <c r="I79" s="59">
        <v>1.3232106692455253E-3</v>
      </c>
      <c r="J79" s="54"/>
      <c r="K79" s="9">
        <f t="shared" si="4"/>
        <v>7.6829825089407805E-2</v>
      </c>
      <c r="L79" s="9">
        <f t="shared" si="5"/>
        <v>-2.2788024644641202E-5</v>
      </c>
    </row>
    <row r="80" spans="2:12" ht="22.8" x14ac:dyDescent="0.2">
      <c r="B80" s="44" t="s">
        <v>137</v>
      </c>
      <c r="C80" s="45">
        <v>1.8779342723004694E-3</v>
      </c>
      <c r="D80" s="46">
        <v>4.3295499439360008E-2</v>
      </c>
      <c r="E80" s="47">
        <v>20235</v>
      </c>
      <c r="F80" s="48">
        <v>0</v>
      </c>
      <c r="G80" s="8"/>
      <c r="H80" s="44" t="s">
        <v>137</v>
      </c>
      <c r="I80" s="59">
        <v>2.0880989269720244E-3</v>
      </c>
      <c r="J80" s="54"/>
      <c r="K80" s="9">
        <f t="shared" si="4"/>
        <v>4.8138435667019482E-2</v>
      </c>
      <c r="L80" s="9">
        <f t="shared" si="5"/>
        <v>-9.0570904359396948E-5</v>
      </c>
    </row>
    <row r="81" spans="2:12" x14ac:dyDescent="0.2">
      <c r="B81" s="44" t="s">
        <v>138</v>
      </c>
      <c r="C81" s="45">
        <v>1.9767729182110206E-4</v>
      </c>
      <c r="D81" s="46">
        <v>1.4058733340486474E-2</v>
      </c>
      <c r="E81" s="47">
        <v>20235</v>
      </c>
      <c r="F81" s="48">
        <v>0</v>
      </c>
      <c r="G81" s="8"/>
      <c r="H81" s="44" t="s">
        <v>138</v>
      </c>
      <c r="I81" s="59">
        <v>-1.5404127293639723E-3</v>
      </c>
      <c r="J81" s="54"/>
      <c r="K81" s="9">
        <f t="shared" si="4"/>
        <v>-0.10954814971218826</v>
      </c>
      <c r="L81" s="9">
        <f t="shared" si="5"/>
        <v>2.165946314313445E-5</v>
      </c>
    </row>
    <row r="82" spans="2:12" x14ac:dyDescent="0.2">
      <c r="B82" s="44" t="s">
        <v>139</v>
      </c>
      <c r="C82" s="45">
        <v>3.4593526068692866E-4</v>
      </c>
      <c r="D82" s="46">
        <v>1.8596577112449667E-2</v>
      </c>
      <c r="E82" s="47">
        <v>20235</v>
      </c>
      <c r="F82" s="48">
        <v>0</v>
      </c>
      <c r="G82" s="8"/>
      <c r="H82" s="44" t="s">
        <v>139</v>
      </c>
      <c r="I82" s="59">
        <v>-1.3896970027855273E-3</v>
      </c>
      <c r="J82" s="54"/>
      <c r="K82" s="9">
        <f t="shared" si="4"/>
        <v>-7.4702793379141152E-2</v>
      </c>
      <c r="L82" s="9">
        <f t="shared" si="5"/>
        <v>2.5851273168577622E-5</v>
      </c>
    </row>
    <row r="83" spans="2:12" x14ac:dyDescent="0.2">
      <c r="B83" s="44" t="s">
        <v>140</v>
      </c>
      <c r="C83" s="45">
        <v>1.7593278972078082E-2</v>
      </c>
      <c r="D83" s="46">
        <v>0.13147094622309932</v>
      </c>
      <c r="E83" s="47">
        <v>20235</v>
      </c>
      <c r="F83" s="48">
        <v>0</v>
      </c>
      <c r="G83" s="8"/>
      <c r="H83" s="44" t="s">
        <v>140</v>
      </c>
      <c r="I83" s="59">
        <v>-1.6787472847827781E-2</v>
      </c>
      <c r="J83" s="54"/>
      <c r="K83" s="9">
        <f t="shared" si="4"/>
        <v>-0.12544312358407678</v>
      </c>
      <c r="L83" s="9">
        <f t="shared" si="5"/>
        <v>2.2464787965154852E-3</v>
      </c>
    </row>
    <row r="84" spans="2:12" x14ac:dyDescent="0.2">
      <c r="B84" s="44" t="s">
        <v>141</v>
      </c>
      <c r="C84" s="45">
        <v>1.2799604645416358E-2</v>
      </c>
      <c r="D84" s="46">
        <v>0.11241173981676807</v>
      </c>
      <c r="E84" s="47">
        <v>20235</v>
      </c>
      <c r="F84" s="48">
        <v>0</v>
      </c>
      <c r="G84" s="8"/>
      <c r="H84" s="44" t="s">
        <v>141</v>
      </c>
      <c r="I84" s="59">
        <v>-1.8816468999194976E-2</v>
      </c>
      <c r="J84" s="54"/>
      <c r="K84" s="9">
        <f t="shared" ref="K84:K141" si="6">((1-C84)/D84)*I84</f>
        <v>-0.16524631382327992</v>
      </c>
      <c r="L84" s="9">
        <f t="shared" si="5"/>
        <v>2.1425107769438077E-3</v>
      </c>
    </row>
    <row r="85" spans="2:12" x14ac:dyDescent="0.2">
      <c r="B85" s="44" t="s">
        <v>142</v>
      </c>
      <c r="C85" s="45">
        <v>9.8838645910551029E-5</v>
      </c>
      <c r="D85" s="46">
        <v>9.9415170437002643E-3</v>
      </c>
      <c r="E85" s="47">
        <v>20235</v>
      </c>
      <c r="F85" s="48">
        <v>0</v>
      </c>
      <c r="G85" s="8"/>
      <c r="H85" s="44" t="s">
        <v>142</v>
      </c>
      <c r="I85" s="59">
        <v>-1.7137934043901103E-3</v>
      </c>
      <c r="J85" s="54"/>
      <c r="K85" s="9">
        <f t="shared" si="6"/>
        <v>-0.17237047503293659</v>
      </c>
      <c r="L85" s="9">
        <f t="shared" si="5"/>
        <v>1.7038548414267444E-5</v>
      </c>
    </row>
    <row r="86" spans="2:12" x14ac:dyDescent="0.2">
      <c r="B86" s="44" t="s">
        <v>145</v>
      </c>
      <c r="C86" s="45">
        <v>5.436125525080306E-4</v>
      </c>
      <c r="D86" s="46">
        <v>2.33097380849277E-2</v>
      </c>
      <c r="E86" s="47">
        <v>20235</v>
      </c>
      <c r="F86" s="48">
        <v>0</v>
      </c>
      <c r="G86" s="8"/>
      <c r="H86" s="44" t="s">
        <v>145</v>
      </c>
      <c r="I86" s="59">
        <v>-1.5289957888468615E-3</v>
      </c>
      <c r="J86" s="54"/>
      <c r="K86" s="9">
        <f t="shared" si="6"/>
        <v>-6.5559063854580088E-2</v>
      </c>
      <c r="L86" s="9">
        <f t="shared" si="5"/>
        <v>3.5658114240525165E-5</v>
      </c>
    </row>
    <row r="87" spans="2:12" x14ac:dyDescent="0.2">
      <c r="B87" s="44" t="s">
        <v>146</v>
      </c>
      <c r="C87" s="45">
        <v>0.45144551519644183</v>
      </c>
      <c r="D87" s="46">
        <v>0.4976491745528317</v>
      </c>
      <c r="E87" s="47">
        <v>20235</v>
      </c>
      <c r="F87" s="48">
        <v>0</v>
      </c>
      <c r="G87" s="8"/>
      <c r="H87" s="44" t="s">
        <v>146</v>
      </c>
      <c r="I87" s="59">
        <v>3.8269639893252667E-2</v>
      </c>
      <c r="J87" s="54"/>
      <c r="K87" s="9">
        <f t="shared" si="6"/>
        <v>4.2184301047267676E-2</v>
      </c>
      <c r="L87" s="9">
        <f t="shared" si="5"/>
        <v>-3.4716539645656783E-2</v>
      </c>
    </row>
    <row r="88" spans="2:12" x14ac:dyDescent="0.2">
      <c r="B88" s="44" t="s">
        <v>147</v>
      </c>
      <c r="C88" s="45">
        <v>8.2233753397578449E-2</v>
      </c>
      <c r="D88" s="46">
        <v>0.27472730684758223</v>
      </c>
      <c r="E88" s="47">
        <v>20235</v>
      </c>
      <c r="F88" s="48">
        <v>0</v>
      </c>
      <c r="G88" s="8"/>
      <c r="H88" s="44" t="s">
        <v>147</v>
      </c>
      <c r="I88" s="59">
        <v>1.110593216499124E-2</v>
      </c>
      <c r="J88" s="54"/>
      <c r="K88" s="9">
        <f t="shared" si="6"/>
        <v>3.7100970395126991E-2</v>
      </c>
      <c r="L88" s="9">
        <f t="shared" si="5"/>
        <v>-3.3243236625648213E-3</v>
      </c>
    </row>
    <row r="89" spans="2:12" x14ac:dyDescent="0.2">
      <c r="B89" s="44" t="s">
        <v>148</v>
      </c>
      <c r="C89" s="45">
        <v>0.25179145045712875</v>
      </c>
      <c r="D89" s="46">
        <v>0.43405279243952433</v>
      </c>
      <c r="E89" s="47">
        <v>20235</v>
      </c>
      <c r="F89" s="48">
        <v>0</v>
      </c>
      <c r="G89" s="8"/>
      <c r="H89" s="44" t="s">
        <v>148</v>
      </c>
      <c r="I89" s="59">
        <v>-8.6323696337903804E-3</v>
      </c>
      <c r="J89" s="54"/>
      <c r="K89" s="9">
        <f t="shared" si="6"/>
        <v>-1.4880247000636724E-2</v>
      </c>
      <c r="L89" s="9">
        <f t="shared" si="5"/>
        <v>5.0075864245867985E-3</v>
      </c>
    </row>
    <row r="90" spans="2:12" x14ac:dyDescent="0.2">
      <c r="B90" s="44" t="s">
        <v>149</v>
      </c>
      <c r="C90" s="45">
        <v>0.19021497405485543</v>
      </c>
      <c r="D90" s="46">
        <v>0.39248038205074659</v>
      </c>
      <c r="E90" s="47">
        <v>20235</v>
      </c>
      <c r="F90" s="48">
        <v>0</v>
      </c>
      <c r="G90" s="8"/>
      <c r="H90" s="44" t="s">
        <v>149</v>
      </c>
      <c r="I90" s="59">
        <v>-4.6655677851841576E-2</v>
      </c>
      <c r="J90" s="54"/>
      <c r="K90" s="9">
        <f t="shared" si="6"/>
        <v>-9.6262312787029583E-2</v>
      </c>
      <c r="L90" s="9">
        <f t="shared" si="5"/>
        <v>2.2611597822365239E-2</v>
      </c>
    </row>
    <row r="91" spans="2:12" x14ac:dyDescent="0.2">
      <c r="B91" s="44" t="s">
        <v>150</v>
      </c>
      <c r="C91" s="45">
        <v>1.927353595255745E-3</v>
      </c>
      <c r="D91" s="46">
        <v>4.3860391847372608E-2</v>
      </c>
      <c r="E91" s="47">
        <v>20235</v>
      </c>
      <c r="F91" s="48">
        <v>0</v>
      </c>
      <c r="G91" s="8"/>
      <c r="H91" s="44" t="s">
        <v>150</v>
      </c>
      <c r="I91" s="59">
        <v>3.6209267890314188E-3</v>
      </c>
      <c r="J91" s="54"/>
      <c r="K91" s="9">
        <f t="shared" si="6"/>
        <v>8.2396618692838E-2</v>
      </c>
      <c r="L91" s="9">
        <f t="shared" si="5"/>
        <v>-1.5911408838486244E-4</v>
      </c>
    </row>
    <row r="92" spans="2:12" x14ac:dyDescent="0.2">
      <c r="B92" s="44" t="s">
        <v>151</v>
      </c>
      <c r="C92" s="45">
        <v>2.0261922411662957E-3</v>
      </c>
      <c r="D92" s="46">
        <v>4.496873048315897E-2</v>
      </c>
      <c r="E92" s="47">
        <v>20235</v>
      </c>
      <c r="F92" s="48">
        <v>0</v>
      </c>
      <c r="G92" s="8"/>
      <c r="H92" s="44" t="s">
        <v>151</v>
      </c>
      <c r="I92" s="59">
        <v>-5.4406652476579765E-3</v>
      </c>
      <c r="J92" s="54"/>
      <c r="K92" s="9">
        <f t="shared" si="6"/>
        <v>-0.12074259948209611</v>
      </c>
      <c r="L92" s="9">
        <f t="shared" si="5"/>
        <v>2.4514442798682473E-4</v>
      </c>
    </row>
    <row r="93" spans="2:12" x14ac:dyDescent="0.2">
      <c r="B93" s="44" t="s">
        <v>152</v>
      </c>
      <c r="C93" s="45">
        <v>9.8838645910551029E-4</v>
      </c>
      <c r="D93" s="46">
        <v>3.142385003203866E-2</v>
      </c>
      <c r="E93" s="47">
        <v>20235</v>
      </c>
      <c r="F93" s="48">
        <v>0</v>
      </c>
      <c r="G93" s="8"/>
      <c r="H93" s="44" t="s">
        <v>152</v>
      </c>
      <c r="I93" s="59">
        <v>-2.9247709138118848E-3</v>
      </c>
      <c r="J93" s="54"/>
      <c r="K93" s="9">
        <f t="shared" si="6"/>
        <v>-9.2982881055810818E-2</v>
      </c>
      <c r="L93" s="9">
        <f t="shared" si="5"/>
        <v>9.1993946134861062E-5</v>
      </c>
    </row>
    <row r="94" spans="2:12" x14ac:dyDescent="0.2">
      <c r="B94" s="44" t="s">
        <v>153</v>
      </c>
      <c r="C94" s="45">
        <v>2.6192241166296021E-3</v>
      </c>
      <c r="D94" s="46">
        <v>5.1112551191330256E-2</v>
      </c>
      <c r="E94" s="47">
        <v>20235</v>
      </c>
      <c r="F94" s="48">
        <v>0</v>
      </c>
      <c r="G94" s="8"/>
      <c r="H94" s="44" t="s">
        <v>153</v>
      </c>
      <c r="I94" s="59">
        <v>-8.0930427519107524E-3</v>
      </c>
      <c r="J94" s="54"/>
      <c r="K94" s="9">
        <f t="shared" si="6"/>
        <v>-0.15792295768885792</v>
      </c>
      <c r="L94" s="9">
        <f t="shared" si="5"/>
        <v>4.1472186886876773E-4</v>
      </c>
    </row>
    <row r="95" spans="2:12" ht="22.8" x14ac:dyDescent="0.2">
      <c r="B95" s="44" t="s">
        <v>154</v>
      </c>
      <c r="C95" s="45">
        <v>9.8838645910551029E-5</v>
      </c>
      <c r="D95" s="46">
        <v>9.9415170437003146E-3</v>
      </c>
      <c r="E95" s="47">
        <v>20235</v>
      </c>
      <c r="F95" s="48">
        <v>0</v>
      </c>
      <c r="G95" s="8"/>
      <c r="H95" s="44" t="s">
        <v>154</v>
      </c>
      <c r="I95" s="59">
        <v>9.2803141800892045E-5</v>
      </c>
      <c r="J95" s="54"/>
      <c r="K95" s="9">
        <f t="shared" si="6"/>
        <v>9.3339848290881697E-3</v>
      </c>
      <c r="L95" s="9">
        <f t="shared" si="5"/>
        <v>-9.2264961489528688E-7</v>
      </c>
    </row>
    <row r="96" spans="2:12" x14ac:dyDescent="0.2">
      <c r="B96" s="44" t="s">
        <v>155</v>
      </c>
      <c r="C96" s="45">
        <v>6.4245119841858163E-4</v>
      </c>
      <c r="D96" s="46">
        <v>2.5339103882143606E-2</v>
      </c>
      <c r="E96" s="47">
        <v>20235</v>
      </c>
      <c r="F96" s="48">
        <v>0</v>
      </c>
      <c r="G96" s="8"/>
      <c r="H96" s="44" t="s">
        <v>155</v>
      </c>
      <c r="I96" s="59">
        <v>-3.0036040166289951E-3</v>
      </c>
      <c r="J96" s="54"/>
      <c r="K96" s="9">
        <f t="shared" si="6"/>
        <v>-0.11846016187431979</v>
      </c>
      <c r="L96" s="9">
        <f t="shared" si="5"/>
        <v>7.6153798059843607E-5</v>
      </c>
    </row>
    <row r="97" spans="2:12" x14ac:dyDescent="0.2">
      <c r="B97" s="44" t="s">
        <v>156</v>
      </c>
      <c r="C97" s="45">
        <v>3.7558685446009389E-3</v>
      </c>
      <c r="D97" s="46">
        <v>6.1171455112331886E-2</v>
      </c>
      <c r="E97" s="47">
        <v>20235</v>
      </c>
      <c r="F97" s="48">
        <v>0</v>
      </c>
      <c r="G97" s="8"/>
      <c r="H97" s="44" t="s">
        <v>156</v>
      </c>
      <c r="I97" s="59">
        <v>-2.4894185449006222E-3</v>
      </c>
      <c r="J97" s="54"/>
      <c r="K97" s="9">
        <f t="shared" si="6"/>
        <v>-4.0542907006858385E-2</v>
      </c>
      <c r="L97" s="9">
        <f t="shared" si="5"/>
        <v>1.5284790577514942E-4</v>
      </c>
    </row>
    <row r="98" spans="2:12" x14ac:dyDescent="0.2">
      <c r="B98" s="44" t="s">
        <v>157</v>
      </c>
      <c r="C98" s="45">
        <v>1.7790956263899185E-3</v>
      </c>
      <c r="D98" s="46">
        <v>4.2142831119419022E-2</v>
      </c>
      <c r="E98" s="47">
        <v>20235</v>
      </c>
      <c r="F98" s="48">
        <v>0</v>
      </c>
      <c r="G98" s="8"/>
      <c r="H98" s="44" t="s">
        <v>157</v>
      </c>
      <c r="I98" s="59">
        <v>5.740699631392481E-3</v>
      </c>
      <c r="J98" s="54"/>
      <c r="K98" s="9">
        <f t="shared" si="6"/>
        <v>0.13597772682968368</v>
      </c>
      <c r="L98" s="9">
        <f t="shared" si="5"/>
        <v>-2.4234854031727376E-4</v>
      </c>
    </row>
    <row r="99" spans="2:12" x14ac:dyDescent="0.2">
      <c r="B99" s="44" t="s">
        <v>158</v>
      </c>
      <c r="C99" s="45">
        <v>3.1628366691376325E-3</v>
      </c>
      <c r="D99" s="46">
        <v>5.6151482188106061E-2</v>
      </c>
      <c r="E99" s="47">
        <v>20235</v>
      </c>
      <c r="F99" s="48">
        <v>0</v>
      </c>
      <c r="G99" s="8"/>
      <c r="H99" s="44" t="s">
        <v>158</v>
      </c>
      <c r="I99" s="59">
        <v>-4.3818315477376331E-3</v>
      </c>
      <c r="J99" s="54"/>
      <c r="K99" s="9">
        <f t="shared" si="6"/>
        <v>-7.7789086948904851E-2</v>
      </c>
      <c r="L99" s="9">
        <f t="shared" si="5"/>
        <v>2.4681481159733826E-4</v>
      </c>
    </row>
    <row r="100" spans="2:12" x14ac:dyDescent="0.2">
      <c r="B100" s="44" t="s">
        <v>159</v>
      </c>
      <c r="C100" s="45">
        <v>7.3140597973807755E-3</v>
      </c>
      <c r="D100" s="46">
        <v>8.5211050671659475E-2</v>
      </c>
      <c r="E100" s="47">
        <v>20235</v>
      </c>
      <c r="F100" s="48">
        <v>0</v>
      </c>
      <c r="G100" s="8"/>
      <c r="H100" s="44" t="s">
        <v>159</v>
      </c>
      <c r="I100" s="59">
        <v>9.2168494777222134E-3</v>
      </c>
      <c r="J100" s="54"/>
      <c r="K100" s="9">
        <f t="shared" si="6"/>
        <v>0.10737383024126619</v>
      </c>
      <c r="L100" s="9">
        <f t="shared" si="5"/>
        <v>-7.9112495025177455E-4</v>
      </c>
    </row>
    <row r="101" spans="2:12" x14ac:dyDescent="0.2">
      <c r="B101" s="44" t="s">
        <v>160</v>
      </c>
      <c r="C101" s="45">
        <v>0.78937484556461579</v>
      </c>
      <c r="D101" s="46">
        <v>0.40776269535824916</v>
      </c>
      <c r="E101" s="47">
        <v>20235</v>
      </c>
      <c r="F101" s="48">
        <v>0</v>
      </c>
      <c r="G101" s="8"/>
      <c r="H101" s="44" t="s">
        <v>160</v>
      </c>
      <c r="I101" s="59">
        <v>6.1356853916002298E-2</v>
      </c>
      <c r="J101" s="54"/>
      <c r="K101" s="9">
        <f t="shared" si="6"/>
        <v>3.1693180810405515E-2</v>
      </c>
      <c r="L101" s="9">
        <f t="shared" si="5"/>
        <v>-0.11877878392412186</v>
      </c>
    </row>
    <row r="102" spans="2:12" x14ac:dyDescent="0.2">
      <c r="B102" s="44" t="s">
        <v>161</v>
      </c>
      <c r="C102" s="45">
        <v>0.55151964418087474</v>
      </c>
      <c r="D102" s="46">
        <v>0.4973509329697865</v>
      </c>
      <c r="E102" s="47">
        <v>20235</v>
      </c>
      <c r="F102" s="48">
        <v>0</v>
      </c>
      <c r="G102" s="8"/>
      <c r="H102" s="44" t="s">
        <v>161</v>
      </c>
      <c r="I102" s="59">
        <v>3.3154497892536314E-2</v>
      </c>
      <c r="J102" s="54"/>
      <c r="K102" s="9">
        <f t="shared" si="6"/>
        <v>2.9896678635068345E-2</v>
      </c>
      <c r="L102" s="9">
        <f t="shared" si="5"/>
        <v>-3.6765502321472486E-2</v>
      </c>
    </row>
    <row r="103" spans="2:12" x14ac:dyDescent="0.2">
      <c r="B103" s="44" t="s">
        <v>162</v>
      </c>
      <c r="C103" s="45">
        <v>0.63454410674573758</v>
      </c>
      <c r="D103" s="46">
        <v>0.48156966696705261</v>
      </c>
      <c r="E103" s="47">
        <v>20235</v>
      </c>
      <c r="F103" s="48">
        <v>0</v>
      </c>
      <c r="G103" s="8"/>
      <c r="H103" s="44" t="s">
        <v>162</v>
      </c>
      <c r="I103" s="59">
        <v>7.1788708310787347E-2</v>
      </c>
      <c r="J103" s="54"/>
      <c r="K103" s="9">
        <f t="shared" si="6"/>
        <v>5.4479358483106935E-2</v>
      </c>
      <c r="L103" s="9">
        <f t="shared" si="5"/>
        <v>-9.4592963207990946E-2</v>
      </c>
    </row>
    <row r="104" spans="2:12" x14ac:dyDescent="0.2">
      <c r="B104" s="44" t="s">
        <v>163</v>
      </c>
      <c r="C104" s="45">
        <v>2.1052631578947368E-2</v>
      </c>
      <c r="D104" s="46">
        <v>0.14356335478241661</v>
      </c>
      <c r="E104" s="47">
        <v>20235</v>
      </c>
      <c r="F104" s="48">
        <v>0</v>
      </c>
      <c r="G104" s="8"/>
      <c r="H104" s="44" t="s">
        <v>163</v>
      </c>
      <c r="I104" s="59">
        <v>1.0013240257022882E-2</v>
      </c>
      <c r="J104" s="54"/>
      <c r="K104" s="9">
        <f t="shared" si="6"/>
        <v>6.8279507774367504E-2</v>
      </c>
      <c r="L104" s="9">
        <f t="shared" si="5"/>
        <v>-1.4683765112767206E-3</v>
      </c>
    </row>
    <row r="105" spans="2:12" x14ac:dyDescent="0.2">
      <c r="B105" s="44" t="s">
        <v>164</v>
      </c>
      <c r="C105" s="45">
        <v>0.14860390412651345</v>
      </c>
      <c r="D105" s="46">
        <v>0.35570639112245284</v>
      </c>
      <c r="E105" s="47">
        <v>20235</v>
      </c>
      <c r="F105" s="48">
        <v>0</v>
      </c>
      <c r="G105" s="8"/>
      <c r="H105" s="44" t="s">
        <v>164</v>
      </c>
      <c r="I105" s="59">
        <v>4.7419617744658075E-2</v>
      </c>
      <c r="J105" s="54"/>
      <c r="K105" s="9">
        <f t="shared" si="6"/>
        <v>0.11350056794935834</v>
      </c>
      <c r="L105" s="9">
        <f t="shared" si="5"/>
        <v>-1.9810553042937107E-2</v>
      </c>
    </row>
    <row r="106" spans="2:12" x14ac:dyDescent="0.2">
      <c r="B106" s="44" t="s">
        <v>165</v>
      </c>
      <c r="C106" s="45">
        <v>0.38967136150234744</v>
      </c>
      <c r="D106" s="46">
        <v>0.48768775398474129</v>
      </c>
      <c r="E106" s="47">
        <v>20235</v>
      </c>
      <c r="F106" s="48">
        <v>0</v>
      </c>
      <c r="G106" s="8"/>
      <c r="H106" s="44" t="s">
        <v>165</v>
      </c>
      <c r="I106" s="59">
        <v>6.9023570995754679E-2</v>
      </c>
      <c r="J106" s="54"/>
      <c r="K106" s="9">
        <f t="shared" si="6"/>
        <v>8.6381217830216586E-2</v>
      </c>
      <c r="L106" s="9">
        <f t="shared" si="5"/>
        <v>-5.5151085230061368E-2</v>
      </c>
    </row>
    <row r="107" spans="2:12" x14ac:dyDescent="0.2">
      <c r="B107" s="44" t="s">
        <v>166</v>
      </c>
      <c r="C107" s="45">
        <v>0.70417593278972079</v>
      </c>
      <c r="D107" s="46">
        <v>0.45642357917348902</v>
      </c>
      <c r="E107" s="47">
        <v>20235</v>
      </c>
      <c r="F107" s="48">
        <v>0</v>
      </c>
      <c r="G107" s="8"/>
      <c r="H107" s="44" t="s">
        <v>166</v>
      </c>
      <c r="I107" s="59">
        <v>5.9570123836460362E-2</v>
      </c>
      <c r="J107" s="54"/>
      <c r="K107" s="9">
        <f t="shared" si="6"/>
        <v>3.8609478391613473E-2</v>
      </c>
      <c r="L107" s="9">
        <f t="shared" si="5"/>
        <v>-9.1905522486151095E-2</v>
      </c>
    </row>
    <row r="108" spans="2:12" x14ac:dyDescent="0.2">
      <c r="B108" s="44" t="s">
        <v>167</v>
      </c>
      <c r="C108" s="45">
        <v>0.82391895231035339</v>
      </c>
      <c r="D108" s="46">
        <v>0.38089851964993615</v>
      </c>
      <c r="E108" s="47">
        <v>20235</v>
      </c>
      <c r="F108" s="48">
        <v>0</v>
      </c>
      <c r="G108" s="8"/>
      <c r="H108" s="44" t="s">
        <v>167</v>
      </c>
      <c r="I108" s="59">
        <v>4.9017435822143941E-2</v>
      </c>
      <c r="J108" s="54"/>
      <c r="K108" s="9">
        <f t="shared" si="6"/>
        <v>2.2659687579136452E-2</v>
      </c>
      <c r="L108" s="9">
        <f t="shared" si="5"/>
        <v>-0.10602927626139855</v>
      </c>
    </row>
    <row r="109" spans="2:12" x14ac:dyDescent="0.2">
      <c r="B109" s="44" t="s">
        <v>168</v>
      </c>
      <c r="C109" s="45">
        <v>0.91682727946627129</v>
      </c>
      <c r="D109" s="46">
        <v>0.27614993708202806</v>
      </c>
      <c r="E109" s="47">
        <v>20235</v>
      </c>
      <c r="F109" s="48">
        <v>0</v>
      </c>
      <c r="G109" s="8"/>
      <c r="H109" s="44" t="s">
        <v>168</v>
      </c>
      <c r="I109" s="59">
        <v>4.0871723100857772E-2</v>
      </c>
      <c r="J109" s="54"/>
      <c r="K109" s="9">
        <f t="shared" si="6"/>
        <v>1.2310024181500427E-2</v>
      </c>
      <c r="L109" s="9">
        <f t="shared" si="5"/>
        <v>-0.13569552502388346</v>
      </c>
    </row>
    <row r="110" spans="2:12" x14ac:dyDescent="0.2">
      <c r="B110" s="44" t="s">
        <v>169</v>
      </c>
      <c r="C110" s="45">
        <v>0.44304423029404499</v>
      </c>
      <c r="D110" s="46">
        <v>0.4967577230565452</v>
      </c>
      <c r="E110" s="47">
        <v>20235</v>
      </c>
      <c r="F110" s="48">
        <v>0</v>
      </c>
      <c r="G110" s="8"/>
      <c r="H110" s="44" t="s">
        <v>169</v>
      </c>
      <c r="I110" s="59">
        <v>4.7337031125700896E-2</v>
      </c>
      <c r="J110" s="54"/>
      <c r="K110" s="9">
        <f t="shared" si="6"/>
        <v>5.3073422681761601E-2</v>
      </c>
      <c r="L110" s="9">
        <f t="shared" si="5"/>
        <v>-4.2218565602661295E-2</v>
      </c>
    </row>
    <row r="111" spans="2:12" x14ac:dyDescent="0.2">
      <c r="B111" s="44" t="s">
        <v>170</v>
      </c>
      <c r="C111" s="45">
        <v>0.52389424264887574</v>
      </c>
      <c r="D111" s="46">
        <v>0.49944108000140297</v>
      </c>
      <c r="E111" s="47">
        <v>20235</v>
      </c>
      <c r="F111" s="48">
        <v>0</v>
      </c>
      <c r="G111" s="8"/>
      <c r="H111" s="44" t="s">
        <v>170</v>
      </c>
      <c r="I111" s="59">
        <v>5.3446219775074272E-2</v>
      </c>
      <c r="J111" s="54"/>
      <c r="K111" s="9">
        <f t="shared" si="6"/>
        <v>5.0949058782859616E-2</v>
      </c>
      <c r="L111" s="9">
        <f t="shared" si="5"/>
        <v>-5.6063003130277636E-2</v>
      </c>
    </row>
    <row r="112" spans="2:12" x14ac:dyDescent="0.2">
      <c r="B112" s="44" t="s">
        <v>171</v>
      </c>
      <c r="C112" s="45">
        <v>8.2777365950086487E-2</v>
      </c>
      <c r="D112" s="46">
        <v>0.27555222009177854</v>
      </c>
      <c r="E112" s="47">
        <v>20235</v>
      </c>
      <c r="F112" s="48">
        <v>0</v>
      </c>
      <c r="G112" s="8"/>
      <c r="H112" s="44" t="s">
        <v>171</v>
      </c>
      <c r="I112" s="59">
        <v>4.0668526215757471E-2</v>
      </c>
      <c r="J112" s="54"/>
      <c r="K112" s="9">
        <f t="shared" si="6"/>
        <v>0.13537213645428359</v>
      </c>
      <c r="L112" s="9">
        <f t="shared" si="5"/>
        <v>-1.2217043564705012E-2</v>
      </c>
    </row>
    <row r="113" spans="2:12" x14ac:dyDescent="0.2">
      <c r="B113" s="44" t="s">
        <v>172</v>
      </c>
      <c r="C113" s="45">
        <v>0.49409439090684459</v>
      </c>
      <c r="D113" s="46">
        <v>0.49997747699163142</v>
      </c>
      <c r="E113" s="47">
        <v>20235</v>
      </c>
      <c r="F113" s="48">
        <v>0</v>
      </c>
      <c r="G113" s="8"/>
      <c r="H113" s="44" t="s">
        <v>172</v>
      </c>
      <c r="I113" s="59">
        <v>7.1863824679447935E-2</v>
      </c>
      <c r="J113" s="54"/>
      <c r="K113" s="9">
        <f t="shared" si="6"/>
        <v>7.2715899554068042E-2</v>
      </c>
      <c r="L113" s="9">
        <f t="shared" si="5"/>
        <v>-7.1018224454583612E-2</v>
      </c>
    </row>
    <row r="114" spans="2:12" x14ac:dyDescent="0.2">
      <c r="B114" s="44" t="s">
        <v>173</v>
      </c>
      <c r="C114" s="45">
        <v>0.34544106745737579</v>
      </c>
      <c r="D114" s="46">
        <v>0.47552361792299602</v>
      </c>
      <c r="E114" s="47">
        <v>20235</v>
      </c>
      <c r="F114" s="48">
        <v>0</v>
      </c>
      <c r="G114" s="8"/>
      <c r="H114" s="44" t="s">
        <v>173</v>
      </c>
      <c r="I114" s="59">
        <v>6.2626436275100283E-2</v>
      </c>
      <c r="J114" s="54"/>
      <c r="K114" s="9">
        <f t="shared" si="6"/>
        <v>8.6205378097153687E-2</v>
      </c>
      <c r="L114" s="9">
        <f t="shared" si="5"/>
        <v>-4.5494571000309868E-2</v>
      </c>
    </row>
    <row r="115" spans="2:12" x14ac:dyDescent="0.2">
      <c r="B115" s="44" t="s">
        <v>174</v>
      </c>
      <c r="C115" s="45">
        <v>0.72231282431430677</v>
      </c>
      <c r="D115" s="46">
        <v>0.44786931242855021</v>
      </c>
      <c r="E115" s="47">
        <v>20235</v>
      </c>
      <c r="F115" s="48">
        <v>0</v>
      </c>
      <c r="G115" s="8"/>
      <c r="H115" s="44" t="s">
        <v>174</v>
      </c>
      <c r="I115" s="59">
        <v>7.2878179970911422E-2</v>
      </c>
      <c r="J115" s="54"/>
      <c r="K115" s="9">
        <f t="shared" si="6"/>
        <v>4.5185806224364987E-2</v>
      </c>
      <c r="L115" s="9">
        <f t="shared" si="5"/>
        <v>-0.11753617080891941</v>
      </c>
    </row>
    <row r="116" spans="2:12" x14ac:dyDescent="0.2">
      <c r="B116" s="44" t="s">
        <v>175</v>
      </c>
      <c r="C116" s="45">
        <v>0.6445762293056585</v>
      </c>
      <c r="D116" s="46">
        <v>0.47865335717324725</v>
      </c>
      <c r="E116" s="47">
        <v>20235</v>
      </c>
      <c r="F116" s="48">
        <v>0</v>
      </c>
      <c r="G116" s="8"/>
      <c r="H116" s="44" t="s">
        <v>175</v>
      </c>
      <c r="I116" s="59">
        <v>5.6682880154274085E-2</v>
      </c>
      <c r="J116" s="54"/>
      <c r="K116" s="9">
        <f t="shared" si="6"/>
        <v>4.2089839539045798E-2</v>
      </c>
      <c r="L116" s="9">
        <f t="shared" si="5"/>
        <v>-7.6331726516653819E-2</v>
      </c>
    </row>
    <row r="117" spans="2:12" x14ac:dyDescent="0.2">
      <c r="B117" s="44" t="s">
        <v>176</v>
      </c>
      <c r="C117" s="45">
        <v>0.9513713862120089</v>
      </c>
      <c r="D117" s="46">
        <v>0.21509569533409703</v>
      </c>
      <c r="E117" s="47">
        <v>20235</v>
      </c>
      <c r="F117" s="48">
        <v>0</v>
      </c>
      <c r="G117" s="8"/>
      <c r="H117" s="44" t="s">
        <v>176</v>
      </c>
      <c r="I117" s="59">
        <v>3.5442750313409717E-2</v>
      </c>
      <c r="J117" s="54"/>
      <c r="K117" s="9">
        <f t="shared" si="6"/>
        <v>8.0128605730483294E-3</v>
      </c>
      <c r="L117" s="9">
        <f t="shared" si="5"/>
        <v>-0.15676379968674128</v>
      </c>
    </row>
    <row r="118" spans="2:12" x14ac:dyDescent="0.2">
      <c r="B118" s="44" t="s">
        <v>177</v>
      </c>
      <c r="C118" s="45">
        <v>9.0783296268841115E-2</v>
      </c>
      <c r="D118" s="46">
        <v>0.28730779443553101</v>
      </c>
      <c r="E118" s="47">
        <v>20235</v>
      </c>
      <c r="F118" s="48">
        <v>0</v>
      </c>
      <c r="G118" s="8"/>
      <c r="H118" s="44" t="s">
        <v>177</v>
      </c>
      <c r="I118" s="59">
        <v>6.9506332239404318E-5</v>
      </c>
      <c r="J118" s="54"/>
      <c r="K118" s="9">
        <f t="shared" si="6"/>
        <v>2.1996033352076217E-4</v>
      </c>
      <c r="L118" s="9">
        <f t="shared" si="5"/>
        <v>-2.1962557488729213E-5</v>
      </c>
    </row>
    <row r="119" spans="2:12" x14ac:dyDescent="0.2">
      <c r="B119" s="44" t="s">
        <v>178</v>
      </c>
      <c r="C119" s="45">
        <v>0.23128243143068941</v>
      </c>
      <c r="D119" s="46">
        <v>0.42166296384762991</v>
      </c>
      <c r="E119" s="47">
        <v>20235</v>
      </c>
      <c r="F119" s="48">
        <v>0</v>
      </c>
      <c r="G119" s="8"/>
      <c r="H119" s="44" t="s">
        <v>178</v>
      </c>
      <c r="I119" s="59">
        <v>-3.1382102731907263E-3</v>
      </c>
      <c r="J119" s="54"/>
      <c r="K119" s="9">
        <f t="shared" ref="K119" si="7">((1-C119)/D119)*I119</f>
        <v>-5.7211507239183085E-3</v>
      </c>
      <c r="L119" s="9">
        <f t="shared" ref="L119" si="8">((0-C119)/D119)*I119</f>
        <v>1.7213105360294235E-3</v>
      </c>
    </row>
    <row r="120" spans="2:12" x14ac:dyDescent="0.2">
      <c r="B120" s="44" t="s">
        <v>179</v>
      </c>
      <c r="C120" s="45">
        <v>1.1959476155176674E-2</v>
      </c>
      <c r="D120" s="46">
        <v>0.1087061685229697</v>
      </c>
      <c r="E120" s="47">
        <v>20235</v>
      </c>
      <c r="F120" s="48">
        <v>0</v>
      </c>
      <c r="G120" s="8"/>
      <c r="H120" s="44" t="s">
        <v>179</v>
      </c>
      <c r="I120" s="59">
        <v>-3.0317946796662334E-3</v>
      </c>
      <c r="J120" s="54"/>
      <c r="K120" s="9">
        <f t="shared" si="6"/>
        <v>-2.7556265152095895E-2</v>
      </c>
      <c r="L120" s="9">
        <f t="shared" si="5"/>
        <v>3.335475499828543E-4</v>
      </c>
    </row>
    <row r="121" spans="2:12" x14ac:dyDescent="0.2">
      <c r="B121" s="44" t="s">
        <v>180</v>
      </c>
      <c r="C121" s="45">
        <v>0.15576970595502843</v>
      </c>
      <c r="D121" s="46">
        <v>0.36264583810641948</v>
      </c>
      <c r="E121" s="47">
        <v>20235</v>
      </c>
      <c r="F121" s="48">
        <v>0</v>
      </c>
      <c r="G121" s="8"/>
      <c r="H121" s="44" t="s">
        <v>180</v>
      </c>
      <c r="I121" s="59">
        <v>4.594420192383579E-2</v>
      </c>
      <c r="J121" s="54"/>
      <c r="K121" s="9">
        <f t="shared" si="6"/>
        <v>0.1069569343532329</v>
      </c>
      <c r="L121" s="9">
        <f t="shared" si="5"/>
        <v>-1.9734722067633912E-2</v>
      </c>
    </row>
    <row r="122" spans="2:12" x14ac:dyDescent="0.25">
      <c r="B122" s="44" t="s">
        <v>181</v>
      </c>
      <c r="C122" s="45">
        <v>6.424511984185817E-3</v>
      </c>
      <c r="D122" s="46">
        <v>7.9897140754991366E-2</v>
      </c>
      <c r="E122" s="47">
        <v>20235</v>
      </c>
      <c r="F122" s="48">
        <v>0</v>
      </c>
      <c r="G122" s="4"/>
      <c r="H122" s="44" t="s">
        <v>181</v>
      </c>
      <c r="I122" s="59">
        <v>1.4929664585653646E-3</v>
      </c>
      <c r="J122" s="54"/>
      <c r="K122" s="9">
        <f t="shared" si="6"/>
        <v>1.8566057103459661E-2</v>
      </c>
      <c r="L122" s="9">
        <f t="shared" si="5"/>
        <v>-1.2004911332751834E-4</v>
      </c>
    </row>
    <row r="123" spans="2:12" x14ac:dyDescent="0.25">
      <c r="B123" s="44" t="s">
        <v>182</v>
      </c>
      <c r="C123" s="45">
        <v>1.1168766987892266E-2</v>
      </c>
      <c r="D123" s="46">
        <v>0.10509315604312663</v>
      </c>
      <c r="E123" s="47">
        <v>20235</v>
      </c>
      <c r="F123" s="48">
        <v>0</v>
      </c>
      <c r="G123" s="4"/>
      <c r="H123" s="44" t="s">
        <v>182</v>
      </c>
      <c r="I123" s="59">
        <v>-5.6677081655520951E-3</v>
      </c>
      <c r="J123" s="54"/>
      <c r="K123" s="9">
        <f t="shared" si="6"/>
        <v>-5.3327990753230518E-2</v>
      </c>
      <c r="L123" s="9">
        <f t="shared" si="5"/>
        <v>6.0233524465141183E-4</v>
      </c>
    </row>
    <row r="124" spans="2:12" x14ac:dyDescent="0.25">
      <c r="B124" s="44" t="s">
        <v>183</v>
      </c>
      <c r="C124" s="45">
        <v>1.8680504077094144E-2</v>
      </c>
      <c r="D124" s="46">
        <v>0.13539737376230632</v>
      </c>
      <c r="E124" s="47">
        <v>20235</v>
      </c>
      <c r="F124" s="48">
        <v>0</v>
      </c>
      <c r="G124" s="4"/>
      <c r="H124" s="44" t="s">
        <v>183</v>
      </c>
      <c r="I124" s="59">
        <v>3.6171047426804578E-3</v>
      </c>
      <c r="J124" s="54"/>
      <c r="K124" s="9">
        <f t="shared" si="6"/>
        <v>2.6215688710615928E-2</v>
      </c>
      <c r="L124" s="9">
        <f t="shared" si="5"/>
        <v>-4.9904468613651721E-4</v>
      </c>
    </row>
    <row r="125" spans="2:12" x14ac:dyDescent="0.25">
      <c r="B125" s="44" t="s">
        <v>184</v>
      </c>
      <c r="C125" s="45">
        <v>0.96644427971336788</v>
      </c>
      <c r="D125" s="46">
        <v>0.18008702523329562</v>
      </c>
      <c r="E125" s="47">
        <v>20235</v>
      </c>
      <c r="F125" s="48">
        <v>0</v>
      </c>
      <c r="G125" s="4"/>
      <c r="H125" s="44" t="s">
        <v>184</v>
      </c>
      <c r="I125" s="59">
        <v>3.2384742653941846E-2</v>
      </c>
      <c r="J125" s="54"/>
      <c r="K125" s="9">
        <f t="shared" si="6"/>
        <v>6.0342679581855971E-3</v>
      </c>
      <c r="L125" s="9">
        <f t="shared" si="5"/>
        <v>-0.17379402678980468</v>
      </c>
    </row>
    <row r="126" spans="2:12" x14ac:dyDescent="0.25">
      <c r="B126" s="44" t="s">
        <v>185</v>
      </c>
      <c r="C126" s="45">
        <v>0.87348653323449466</v>
      </c>
      <c r="D126" s="46">
        <v>0.33243536361750986</v>
      </c>
      <c r="E126" s="47">
        <v>20235</v>
      </c>
      <c r="F126" s="48">
        <v>0</v>
      </c>
      <c r="G126" s="4"/>
      <c r="H126" s="44" t="s">
        <v>185</v>
      </c>
      <c r="I126" s="59">
        <v>5.3783327054008429E-2</v>
      </c>
      <c r="J126" s="54"/>
      <c r="K126" s="9">
        <f t="shared" si="6"/>
        <v>2.0468084639799156E-2</v>
      </c>
      <c r="L126" s="9">
        <f t="shared" si="5"/>
        <v>-0.14131773281580076</v>
      </c>
    </row>
    <row r="127" spans="2:12" x14ac:dyDescent="0.25">
      <c r="B127" s="44" t="s">
        <v>186</v>
      </c>
      <c r="C127" s="45">
        <v>7.8379046207066969E-2</v>
      </c>
      <c r="D127" s="46">
        <v>0.26877377353841059</v>
      </c>
      <c r="E127" s="47">
        <v>20235</v>
      </c>
      <c r="F127" s="48">
        <v>0</v>
      </c>
      <c r="G127" s="4"/>
      <c r="H127" s="44" t="s">
        <v>186</v>
      </c>
      <c r="I127" s="59">
        <v>-4.7036821736497862E-2</v>
      </c>
      <c r="J127" s="54"/>
      <c r="K127" s="9">
        <f t="shared" si="6"/>
        <v>-0.16128850646949056</v>
      </c>
      <c r="L127" s="9">
        <f t="shared" si="5"/>
        <v>1.3716744665162317E-2</v>
      </c>
    </row>
    <row r="128" spans="2:12" x14ac:dyDescent="0.25">
      <c r="B128" s="44" t="s">
        <v>187</v>
      </c>
      <c r="C128" s="45">
        <v>1.4825796886582654E-4</v>
      </c>
      <c r="D128" s="46">
        <v>1.2175521119226259E-2</v>
      </c>
      <c r="E128" s="47">
        <v>20235</v>
      </c>
      <c r="F128" s="48">
        <v>0</v>
      </c>
      <c r="G128" s="4"/>
      <c r="H128" s="44" t="s">
        <v>187</v>
      </c>
      <c r="I128" s="59">
        <v>-1.6109919390479338E-3</v>
      </c>
      <c r="J128" s="54"/>
      <c r="K128" s="9">
        <f t="shared" si="6"/>
        <v>-0.13229438648927028</v>
      </c>
      <c r="L128" s="9">
        <f t="shared" si="5"/>
        <v>1.9616605351315285E-5</v>
      </c>
    </row>
    <row r="129" spans="2:12" x14ac:dyDescent="0.25">
      <c r="B129" s="44" t="s">
        <v>188</v>
      </c>
      <c r="C129" s="45">
        <v>5.436125525080306E-4</v>
      </c>
      <c r="D129" s="46">
        <v>2.3309738084928335E-2</v>
      </c>
      <c r="E129" s="47">
        <v>20235</v>
      </c>
      <c r="F129" s="48">
        <v>0</v>
      </c>
      <c r="G129" s="4"/>
      <c r="H129" s="44" t="s">
        <v>188</v>
      </c>
      <c r="I129" s="59">
        <v>-9.0035858449034911E-4</v>
      </c>
      <c r="J129" s="54"/>
      <c r="K129" s="9">
        <f t="shared" si="6"/>
        <v>-3.8604858406534451E-2</v>
      </c>
      <c r="L129" s="9">
        <f t="shared" si="5"/>
        <v>2.0997500122225025E-5</v>
      </c>
    </row>
    <row r="130" spans="2:12" x14ac:dyDescent="0.25">
      <c r="B130" s="44" t="s">
        <v>189</v>
      </c>
      <c r="C130" s="45">
        <v>4.9419322955275514E-5</v>
      </c>
      <c r="D130" s="46">
        <v>7.0298878337619495E-3</v>
      </c>
      <c r="E130" s="47">
        <v>20235</v>
      </c>
      <c r="F130" s="48">
        <v>0</v>
      </c>
      <c r="G130" s="4"/>
      <c r="H130" s="44" t="s">
        <v>189</v>
      </c>
      <c r="I130" s="59">
        <v>-1.2892052115807899E-3</v>
      </c>
      <c r="J130" s="54"/>
      <c r="K130" s="9">
        <f t="shared" si="6"/>
        <v>-0.18338009516180523</v>
      </c>
      <c r="L130" s="9">
        <f t="shared" si="5"/>
        <v>9.0629680321145209E-6</v>
      </c>
    </row>
    <row r="131" spans="2:12" x14ac:dyDescent="0.25">
      <c r="B131" s="44" t="s">
        <v>190</v>
      </c>
      <c r="C131" s="45">
        <v>1.9767729182110206E-4</v>
      </c>
      <c r="D131" s="46">
        <v>1.4058733340486502E-2</v>
      </c>
      <c r="E131" s="47">
        <v>20235</v>
      </c>
      <c r="F131" s="48">
        <v>0</v>
      </c>
      <c r="G131" s="4"/>
      <c r="H131" s="44" t="s">
        <v>190</v>
      </c>
      <c r="I131" s="59">
        <v>1.2495581119139009E-3</v>
      </c>
      <c r="J131" s="54"/>
      <c r="K131" s="9">
        <f t="shared" si="6"/>
        <v>8.8863702895095403E-2</v>
      </c>
      <c r="L131" s="9">
        <f t="shared" si="5"/>
        <v>-1.7569809281814127E-5</v>
      </c>
    </row>
    <row r="132" spans="2:12" x14ac:dyDescent="0.25">
      <c r="B132" s="44" t="s">
        <v>191</v>
      </c>
      <c r="C132" s="45">
        <v>1.3837410427477144E-3</v>
      </c>
      <c r="D132" s="46">
        <v>3.7173842897523734E-2</v>
      </c>
      <c r="E132" s="47">
        <v>20235</v>
      </c>
      <c r="F132" s="48">
        <v>0</v>
      </c>
      <c r="G132" s="4"/>
      <c r="H132" s="44" t="s">
        <v>191</v>
      </c>
      <c r="I132" s="59">
        <v>-2.2717903996467329E-3</v>
      </c>
      <c r="J132" s="54"/>
      <c r="K132" s="9">
        <f t="shared" si="6"/>
        <v>-6.102804157977821E-2</v>
      </c>
      <c r="L132" s="9">
        <f t="shared" si="5"/>
        <v>8.4564020598495076E-5</v>
      </c>
    </row>
    <row r="133" spans="2:12" x14ac:dyDescent="0.25">
      <c r="B133" s="44" t="s">
        <v>192</v>
      </c>
      <c r="C133" s="45">
        <v>0.32058314801087229</v>
      </c>
      <c r="D133" s="46">
        <v>0.46671228584311675</v>
      </c>
      <c r="E133" s="47">
        <v>20235</v>
      </c>
      <c r="F133" s="48">
        <v>0</v>
      </c>
      <c r="G133" s="4"/>
      <c r="H133" s="44" t="s">
        <v>192</v>
      </c>
      <c r="I133" s="59">
        <v>6.4905530516593896E-2</v>
      </c>
      <c r="J133" s="54"/>
      <c r="K133" s="9">
        <f t="shared" si="6"/>
        <v>9.4486287500671895E-2</v>
      </c>
      <c r="L133" s="9">
        <f t="shared" si="5"/>
        <v>-4.4583397368115993E-2</v>
      </c>
    </row>
    <row r="134" spans="2:12" x14ac:dyDescent="0.25">
      <c r="B134" s="44" t="s">
        <v>193</v>
      </c>
      <c r="C134" s="45">
        <v>0.53654558932542618</v>
      </c>
      <c r="D134" s="46">
        <v>0.49867495358747371</v>
      </c>
      <c r="E134" s="47">
        <v>20235</v>
      </c>
      <c r="F134" s="48">
        <v>0</v>
      </c>
      <c r="G134" s="4"/>
      <c r="H134" s="44" t="s">
        <v>193</v>
      </c>
      <c r="I134" s="59">
        <v>-3.8172344743830945E-2</v>
      </c>
      <c r="J134" s="54"/>
      <c r="K134" s="9">
        <f t="shared" si="6"/>
        <v>-3.5476298558908055E-2</v>
      </c>
      <c r="L134" s="9">
        <f t="shared" si="5"/>
        <v>4.1071249035408895E-2</v>
      </c>
    </row>
    <row r="135" spans="2:12" x14ac:dyDescent="0.25">
      <c r="B135" s="44" t="s">
        <v>194</v>
      </c>
      <c r="C135" s="45">
        <v>5.945144551519644E-2</v>
      </c>
      <c r="D135" s="46">
        <v>0.23647353902028981</v>
      </c>
      <c r="E135" s="47">
        <v>20235</v>
      </c>
      <c r="F135" s="48">
        <v>0</v>
      </c>
      <c r="G135" s="4"/>
      <c r="H135" s="44" t="s">
        <v>194</v>
      </c>
      <c r="I135" s="59">
        <v>5.6918661182156762E-3</v>
      </c>
      <c r="J135" s="54"/>
      <c r="K135" s="9">
        <f t="shared" si="6"/>
        <v>2.2638797017155682E-2</v>
      </c>
      <c r="L135" s="9">
        <f t="shared" si="5"/>
        <v>-1.4309832288586738E-3</v>
      </c>
    </row>
    <row r="136" spans="2:12" x14ac:dyDescent="0.25">
      <c r="B136" s="44" t="s">
        <v>195</v>
      </c>
      <c r="C136" s="45">
        <v>2.7180627625401537E-3</v>
      </c>
      <c r="D136" s="46">
        <v>5.206542868063091E-2</v>
      </c>
      <c r="E136" s="47">
        <v>20235</v>
      </c>
      <c r="F136" s="48">
        <v>0</v>
      </c>
      <c r="G136" s="4"/>
      <c r="H136" s="44" t="s">
        <v>195</v>
      </c>
      <c r="I136" s="59">
        <v>3.000471084963824E-3</v>
      </c>
      <c r="J136" s="54"/>
      <c r="K136" s="9">
        <f t="shared" si="6"/>
        <v>5.7472217017410059E-2</v>
      </c>
      <c r="L136" s="9">
        <f t="shared" ref="L136:L169" si="9">((0-C136)/D136)*I136</f>
        <v>-1.5663884717331784E-4</v>
      </c>
    </row>
    <row r="137" spans="2:12" x14ac:dyDescent="0.25">
      <c r="B137" s="44" t="s">
        <v>196</v>
      </c>
      <c r="C137" s="45">
        <v>4.9419322955275514E-4</v>
      </c>
      <c r="D137" s="46">
        <v>2.222551269231645E-2</v>
      </c>
      <c r="E137" s="47">
        <v>20235</v>
      </c>
      <c r="F137" s="48">
        <v>0</v>
      </c>
      <c r="G137" s="4"/>
      <c r="H137" s="44" t="s">
        <v>196</v>
      </c>
      <c r="I137" s="59">
        <v>-5.5356822800889101E-4</v>
      </c>
      <c r="J137" s="54"/>
      <c r="K137" s="9">
        <f t="shared" si="6"/>
        <v>-2.4894573457007008E-2</v>
      </c>
      <c r="L137" s="9">
        <f t="shared" si="9"/>
        <v>1.230881258690087E-5</v>
      </c>
    </row>
    <row r="138" spans="2:12" x14ac:dyDescent="0.25">
      <c r="B138" s="44" t="s">
        <v>197</v>
      </c>
      <c r="C138" s="45">
        <v>1.0723993081294786E-2</v>
      </c>
      <c r="D138" s="46">
        <v>0.10300249205069509</v>
      </c>
      <c r="E138" s="47">
        <v>20235</v>
      </c>
      <c r="F138" s="48">
        <v>0</v>
      </c>
      <c r="G138" s="4"/>
      <c r="H138" s="44" t="s">
        <v>197</v>
      </c>
      <c r="I138" s="59">
        <v>-2.3316923219244282E-2</v>
      </c>
      <c r="J138" s="54"/>
      <c r="K138" s="9">
        <f t="shared" si="6"/>
        <v>-0.22394480207926543</v>
      </c>
      <c r="L138" s="9">
        <f t="shared" si="9"/>
        <v>2.4276162479368872E-3</v>
      </c>
    </row>
    <row r="139" spans="2:12" x14ac:dyDescent="0.25">
      <c r="B139" s="44" t="s">
        <v>198</v>
      </c>
      <c r="C139" s="45">
        <v>2.7674820854954288E-3</v>
      </c>
      <c r="D139" s="46">
        <v>5.2535316918552843E-2</v>
      </c>
      <c r="E139" s="47">
        <v>20235</v>
      </c>
      <c r="F139" s="48">
        <v>0</v>
      </c>
      <c r="G139" s="4"/>
      <c r="H139" s="44" t="s">
        <v>198</v>
      </c>
      <c r="I139" s="59">
        <v>-1.2062645516725251E-2</v>
      </c>
      <c r="J139" s="54"/>
      <c r="K139" s="9">
        <f t="shared" si="6"/>
        <v>-0.22897477481678424</v>
      </c>
      <c r="L139" s="9">
        <f t="shared" si="9"/>
        <v>6.3544216213587976E-4</v>
      </c>
    </row>
    <row r="140" spans="2:12" x14ac:dyDescent="0.25">
      <c r="B140" s="44" t="s">
        <v>199</v>
      </c>
      <c r="C140" s="45">
        <v>1.9767729182110206E-4</v>
      </c>
      <c r="D140" s="46">
        <v>1.4058733340486474E-2</v>
      </c>
      <c r="E140" s="47">
        <v>20235</v>
      </c>
      <c r="F140" s="48">
        <v>0</v>
      </c>
      <c r="G140" s="4"/>
      <c r="H140" s="44" t="s">
        <v>199</v>
      </c>
      <c r="I140" s="59">
        <v>-1.4764781696150529E-3</v>
      </c>
      <c r="J140" s="54"/>
      <c r="K140" s="9">
        <f t="shared" si="6"/>
        <v>-0.10500137300121591</v>
      </c>
      <c r="L140" s="9">
        <f t="shared" si="9"/>
        <v>2.0760490930001662E-5</v>
      </c>
    </row>
    <row r="141" spans="2:12" x14ac:dyDescent="0.25">
      <c r="B141" s="44" t="s">
        <v>200</v>
      </c>
      <c r="C141" s="45">
        <v>5.9303187546330617E-4</v>
      </c>
      <c r="D141" s="46">
        <v>2.4345625478908315E-2</v>
      </c>
      <c r="E141" s="47">
        <v>20235</v>
      </c>
      <c r="F141" s="48">
        <v>0</v>
      </c>
      <c r="G141" s="4"/>
      <c r="H141" s="44" t="s">
        <v>200</v>
      </c>
      <c r="I141" s="59">
        <v>-3.5218291322035048E-3</v>
      </c>
      <c r="J141" s="54"/>
      <c r="K141" s="9">
        <f t="shared" si="6"/>
        <v>-0.14457384051674821</v>
      </c>
      <c r="L141" s="9">
        <f t="shared" si="9"/>
        <v>8.5787770667110651E-5</v>
      </c>
    </row>
    <row r="142" spans="2:12" x14ac:dyDescent="0.25">
      <c r="B142" s="44" t="s">
        <v>201</v>
      </c>
      <c r="C142" s="45">
        <v>4.9419322955275514E-4</v>
      </c>
      <c r="D142" s="46">
        <v>2.2225512692317245E-2</v>
      </c>
      <c r="E142" s="47">
        <v>20235</v>
      </c>
      <c r="F142" s="48">
        <v>0</v>
      </c>
      <c r="G142" s="4"/>
      <c r="H142" s="44" t="s">
        <v>201</v>
      </c>
      <c r="I142" s="59">
        <v>4.2850226172261074E-4</v>
      </c>
      <c r="J142" s="54"/>
      <c r="K142" s="9">
        <f t="shared" ref="K142:K169" si="10">((1-C142)/D142)*I142</f>
        <v>1.9270219082688146E-2</v>
      </c>
      <c r="L142" s="9">
        <f t="shared" si="9"/>
        <v>-9.527920436434189E-6</v>
      </c>
    </row>
    <row r="143" spans="2:12" ht="14.4" customHeight="1" x14ac:dyDescent="0.25">
      <c r="B143" s="44" t="s">
        <v>202</v>
      </c>
      <c r="C143" s="45">
        <v>4.9419322955275514E-4</v>
      </c>
      <c r="D143" s="46">
        <v>2.2225512692318268E-2</v>
      </c>
      <c r="E143" s="47">
        <v>20235</v>
      </c>
      <c r="F143" s="48">
        <v>0</v>
      </c>
      <c r="G143" s="4"/>
      <c r="H143" s="44" t="s">
        <v>202</v>
      </c>
      <c r="I143" s="59">
        <v>8.1961793816962448E-4</v>
      </c>
      <c r="J143" s="54"/>
      <c r="K143" s="9">
        <f t="shared" si="10"/>
        <v>3.6859122211246133E-2</v>
      </c>
      <c r="L143" s="9">
        <f t="shared" si="9"/>
        <v>-1.8224535085906617E-5</v>
      </c>
    </row>
    <row r="144" spans="2:12" x14ac:dyDescent="0.3">
      <c r="B144" s="44" t="s">
        <v>203</v>
      </c>
      <c r="C144" s="45">
        <v>0.88752162095379272</v>
      </c>
      <c r="D144" s="46">
        <v>0.31596190738692426</v>
      </c>
      <c r="E144" s="47">
        <v>20235</v>
      </c>
      <c r="F144" s="48">
        <v>0</v>
      </c>
      <c r="H144" s="44" t="s">
        <v>203</v>
      </c>
      <c r="I144" s="59">
        <v>-1.2842022283131806E-2</v>
      </c>
      <c r="J144" s="35"/>
      <c r="K144" s="9">
        <f t="shared" si="10"/>
        <v>-4.5715949179692683E-3</v>
      </c>
      <c r="L144" s="9">
        <f t="shared" si="9"/>
        <v>3.6072615611515778E-2</v>
      </c>
    </row>
    <row r="145" spans="2:12" x14ac:dyDescent="0.3">
      <c r="B145" s="44" t="s">
        <v>204</v>
      </c>
      <c r="C145" s="45">
        <v>1.1860637509266123E-3</v>
      </c>
      <c r="D145" s="46">
        <v>3.4419697144889454E-2</v>
      </c>
      <c r="E145" s="47">
        <v>20235</v>
      </c>
      <c r="F145" s="48">
        <v>0</v>
      </c>
      <c r="H145" s="44" t="s">
        <v>204</v>
      </c>
      <c r="I145" s="59">
        <v>1.420428235214342E-3</v>
      </c>
      <c r="J145" s="35"/>
      <c r="K145" s="9">
        <f t="shared" si="10"/>
        <v>4.1218942479405662E-2</v>
      </c>
      <c r="L145" s="9">
        <f t="shared" si="9"/>
        <v>-4.8946347014286076E-5</v>
      </c>
    </row>
    <row r="146" spans="2:12" x14ac:dyDescent="0.3">
      <c r="B146" s="44" t="s">
        <v>205</v>
      </c>
      <c r="C146" s="45">
        <v>5.8067704472448731E-2</v>
      </c>
      <c r="D146" s="46">
        <v>0.23387720995219483</v>
      </c>
      <c r="E146" s="47">
        <v>20235</v>
      </c>
      <c r="F146" s="48">
        <v>0</v>
      </c>
      <c r="H146" s="44" t="s">
        <v>205</v>
      </c>
      <c r="I146" s="59">
        <v>2.1295844974785996E-2</v>
      </c>
      <c r="J146" s="35"/>
      <c r="K146" s="9">
        <f t="shared" si="10"/>
        <v>8.576827193380325E-2</v>
      </c>
      <c r="L146" s="9">
        <f t="shared" si="9"/>
        <v>-5.287393469161533E-3</v>
      </c>
    </row>
    <row r="147" spans="2:12" x14ac:dyDescent="0.3">
      <c r="B147" s="44" t="s">
        <v>206</v>
      </c>
      <c r="C147" s="45">
        <v>2.3721275018532247E-3</v>
      </c>
      <c r="D147" s="46">
        <v>4.8647892756020571E-2</v>
      </c>
      <c r="E147" s="47">
        <v>20235</v>
      </c>
      <c r="F147" s="48">
        <v>0</v>
      </c>
      <c r="H147" s="44" t="s">
        <v>206</v>
      </c>
      <c r="I147" s="59">
        <v>3.9646828658698816E-3</v>
      </c>
      <c r="J147" s="35"/>
      <c r="K147" s="9">
        <f t="shared" si="10"/>
        <v>8.1304202680354085E-2</v>
      </c>
      <c r="L147" s="9">
        <f t="shared" si="9"/>
        <v>-1.9332252086278279E-4</v>
      </c>
    </row>
    <row r="148" spans="2:12" x14ac:dyDescent="0.3">
      <c r="B148" s="44" t="s">
        <v>207</v>
      </c>
      <c r="C148" s="45">
        <v>7.5611564121571533E-3</v>
      </c>
      <c r="D148" s="46">
        <v>8.662768717950578E-2</v>
      </c>
      <c r="E148" s="47">
        <v>20235</v>
      </c>
      <c r="F148" s="48">
        <v>0</v>
      </c>
      <c r="H148" s="44" t="s">
        <v>207</v>
      </c>
      <c r="I148" s="59">
        <v>-1.4353174408752753E-4</v>
      </c>
      <c r="J148" s="35"/>
      <c r="K148" s="9">
        <f t="shared" si="10"/>
        <v>-1.6443527786353248E-3</v>
      </c>
      <c r="L148" s="9">
        <f t="shared" si="9"/>
        <v>1.2527934226232678E-5</v>
      </c>
    </row>
    <row r="149" spans="2:12" x14ac:dyDescent="0.3">
      <c r="B149" s="44" t="s">
        <v>208</v>
      </c>
      <c r="C149" s="45">
        <v>2.38201136644428E-2</v>
      </c>
      <c r="D149" s="46">
        <v>0.1524921802576171</v>
      </c>
      <c r="E149" s="47">
        <v>20235</v>
      </c>
      <c r="F149" s="48">
        <v>0</v>
      </c>
      <c r="H149" s="44" t="s">
        <v>208</v>
      </c>
      <c r="I149" s="59">
        <v>1.516484020095424E-2</v>
      </c>
      <c r="J149" s="35"/>
      <c r="K149" s="9">
        <f t="shared" si="10"/>
        <v>9.7077843327149541E-2</v>
      </c>
      <c r="L149" s="9">
        <f t="shared" si="9"/>
        <v>-2.3688310881226186E-3</v>
      </c>
    </row>
    <row r="150" spans="2:12" x14ac:dyDescent="0.3">
      <c r="B150" s="44" t="s">
        <v>209</v>
      </c>
      <c r="C150" s="45">
        <v>3.7064492216456633E-3</v>
      </c>
      <c r="D150" s="46">
        <v>6.076918590973502E-2</v>
      </c>
      <c r="E150" s="47">
        <v>20235</v>
      </c>
      <c r="F150" s="48">
        <v>0</v>
      </c>
      <c r="H150" s="44" t="s">
        <v>209</v>
      </c>
      <c r="I150" s="59">
        <v>-5.5685290012463399E-3</v>
      </c>
      <c r="J150" s="35"/>
      <c r="K150" s="9">
        <f t="shared" si="10"/>
        <v>-9.1294452084723504E-2</v>
      </c>
      <c r="L150" s="9">
        <f t="shared" si="9"/>
        <v>3.3963709852947733E-4</v>
      </c>
    </row>
    <row r="151" spans="2:12" x14ac:dyDescent="0.3">
      <c r="B151" s="44" t="s">
        <v>210</v>
      </c>
      <c r="C151" s="45">
        <v>3.5581912527798375E-3</v>
      </c>
      <c r="D151" s="46">
        <v>5.9545829024084125E-2</v>
      </c>
      <c r="E151" s="47">
        <v>20235</v>
      </c>
      <c r="F151" s="48">
        <v>0</v>
      </c>
      <c r="H151" s="44" t="s">
        <v>210</v>
      </c>
      <c r="I151" s="59">
        <v>-1.2693603330877589E-2</v>
      </c>
      <c r="J151" s="35"/>
      <c r="K151" s="9">
        <f t="shared" si="10"/>
        <v>-0.21241516441770542</v>
      </c>
      <c r="L151" s="9">
        <f t="shared" si="9"/>
        <v>7.5851271329042253E-4</v>
      </c>
    </row>
    <row r="152" spans="2:12" x14ac:dyDescent="0.3">
      <c r="B152" s="44" t="s">
        <v>211</v>
      </c>
      <c r="C152" s="45">
        <v>2.7180627625401528E-3</v>
      </c>
      <c r="D152" s="46">
        <v>5.2065428680628932E-2</v>
      </c>
      <c r="E152" s="47">
        <v>20235</v>
      </c>
      <c r="F152" s="48">
        <v>0</v>
      </c>
      <c r="H152" s="44" t="s">
        <v>211</v>
      </c>
      <c r="I152" s="59">
        <v>-1.1523561915331354E-2</v>
      </c>
      <c r="J152" s="35"/>
      <c r="K152" s="9">
        <f t="shared" si="10"/>
        <v>-0.22072689003083504</v>
      </c>
      <c r="L152" s="9">
        <f t="shared" si="9"/>
        <v>6.0158468541605177E-4</v>
      </c>
    </row>
    <row r="153" spans="2:12" x14ac:dyDescent="0.3">
      <c r="B153" s="44" t="s">
        <v>212</v>
      </c>
      <c r="C153" s="45">
        <v>1.176179886335557E-2</v>
      </c>
      <c r="D153" s="46">
        <v>0.10781481068346845</v>
      </c>
      <c r="E153" s="47">
        <v>20235</v>
      </c>
      <c r="F153" s="48">
        <v>0</v>
      </c>
      <c r="H153" s="44" t="s">
        <v>212</v>
      </c>
      <c r="I153" s="59">
        <v>-1.6481437070533907E-2</v>
      </c>
      <c r="J153" s="35"/>
      <c r="K153" s="9">
        <f t="shared" si="10"/>
        <v>-0.15107002108040299</v>
      </c>
      <c r="L153" s="9">
        <f t="shared" si="9"/>
        <v>1.7980029512994901E-3</v>
      </c>
    </row>
    <row r="154" spans="2:12" x14ac:dyDescent="0.3">
      <c r="B154" s="44" t="s">
        <v>213</v>
      </c>
      <c r="C154" s="45">
        <v>1.7790956263899187E-3</v>
      </c>
      <c r="D154" s="46">
        <v>4.2142831119416586E-2</v>
      </c>
      <c r="E154" s="47">
        <v>20235</v>
      </c>
      <c r="F154" s="48">
        <v>0</v>
      </c>
      <c r="H154" s="44" t="s">
        <v>213</v>
      </c>
      <c r="I154" s="59">
        <v>-6.0782782097548432E-3</v>
      </c>
      <c r="J154" s="35"/>
      <c r="K154" s="9">
        <f t="shared" si="10"/>
        <v>-0.14397381975555998</v>
      </c>
      <c r="L154" s="9">
        <f t="shared" si="9"/>
        <v>2.5659970846082276E-4</v>
      </c>
    </row>
    <row r="155" spans="2:12" x14ac:dyDescent="0.3">
      <c r="B155" s="44" t="s">
        <v>214</v>
      </c>
      <c r="C155" s="45">
        <v>7.4128984432913266E-3</v>
      </c>
      <c r="D155" s="46">
        <v>8.5780598171787611E-2</v>
      </c>
      <c r="E155" s="47">
        <v>20235</v>
      </c>
      <c r="F155" s="48">
        <v>0</v>
      </c>
      <c r="H155" s="44" t="s">
        <v>214</v>
      </c>
      <c r="I155" s="59">
        <v>-1.497428180053232E-2</v>
      </c>
      <c r="J155" s="35"/>
      <c r="K155" s="9">
        <f t="shared" si="10"/>
        <v>-0.17327087111840792</v>
      </c>
      <c r="L155" s="9">
        <f t="shared" si="9"/>
        <v>1.2940318978223145E-3</v>
      </c>
    </row>
    <row r="156" spans="2:12" x14ac:dyDescent="0.3">
      <c r="B156" s="44" t="s">
        <v>215</v>
      </c>
      <c r="C156" s="45">
        <v>3.0788238201136645E-2</v>
      </c>
      <c r="D156" s="46">
        <v>0.17274778537228699</v>
      </c>
      <c r="E156" s="47">
        <v>20235</v>
      </c>
      <c r="F156" s="48">
        <v>0</v>
      </c>
      <c r="H156" s="44" t="s">
        <v>215</v>
      </c>
      <c r="I156" s="59">
        <v>-2.9594234132707509E-2</v>
      </c>
      <c r="J156" s="35"/>
      <c r="K156" s="9">
        <f t="shared" si="10"/>
        <v>-0.16604021719314602</v>
      </c>
      <c r="L156" s="9">
        <f t="shared" si="9"/>
        <v>5.2744776316199244E-3</v>
      </c>
    </row>
    <row r="157" spans="2:12" x14ac:dyDescent="0.3">
      <c r="B157" s="44" t="s">
        <v>216</v>
      </c>
      <c r="C157" s="45">
        <v>7.4128984432913277E-4</v>
      </c>
      <c r="D157" s="46">
        <v>2.7217217756242397E-2</v>
      </c>
      <c r="E157" s="47">
        <v>20235</v>
      </c>
      <c r="F157" s="48">
        <v>0</v>
      </c>
      <c r="H157" s="44" t="s">
        <v>216</v>
      </c>
      <c r="I157" s="59">
        <v>-2.546892499156309E-3</v>
      </c>
      <c r="J157" s="35"/>
      <c r="K157" s="9">
        <f t="shared" si="10"/>
        <v>-9.3507151847964987E-2</v>
      </c>
      <c r="L157" s="9">
        <f t="shared" si="9"/>
        <v>6.9367323329350884E-5</v>
      </c>
    </row>
    <row r="158" spans="2:12" x14ac:dyDescent="0.3">
      <c r="B158" s="44" t="s">
        <v>217</v>
      </c>
      <c r="C158" s="45">
        <v>1.7790956263899185E-3</v>
      </c>
      <c r="D158" s="46">
        <v>4.2142831119420444E-2</v>
      </c>
      <c r="E158" s="47">
        <v>20235</v>
      </c>
      <c r="F158" s="48">
        <v>0</v>
      </c>
      <c r="H158" s="44" t="s">
        <v>217</v>
      </c>
      <c r="I158" s="59">
        <v>-1.6800922677979882E-3</v>
      </c>
      <c r="J158" s="35"/>
      <c r="K158" s="9">
        <f t="shared" si="10"/>
        <v>-3.9795694272176392E-2</v>
      </c>
      <c r="L158" s="9">
        <f t="shared" si="9"/>
        <v>7.0926530709359398E-5</v>
      </c>
    </row>
    <row r="159" spans="2:12" x14ac:dyDescent="0.3">
      <c r="B159" s="44" t="s">
        <v>218</v>
      </c>
      <c r="C159" s="45">
        <v>2.4709661477637752E-4</v>
      </c>
      <c r="D159" s="46">
        <v>1.5717753241882765E-2</v>
      </c>
      <c r="E159" s="47">
        <v>20235</v>
      </c>
      <c r="F159" s="48">
        <v>0</v>
      </c>
      <c r="H159" s="44" t="s">
        <v>218</v>
      </c>
      <c r="I159" s="59">
        <v>-4.9304240362177832E-4</v>
      </c>
      <c r="J159" s="35"/>
      <c r="K159" s="9">
        <f t="shared" si="10"/>
        <v>-3.1360752833262909E-2</v>
      </c>
      <c r="L159" s="9">
        <f t="shared" si="9"/>
        <v>7.7510511204307721E-6</v>
      </c>
    </row>
    <row r="160" spans="2:12" x14ac:dyDescent="0.3">
      <c r="B160" s="44" t="s">
        <v>219</v>
      </c>
      <c r="C160" s="45">
        <v>6.918705213738572E-4</v>
      </c>
      <c r="D160" s="46">
        <v>2.6294980630542499E-2</v>
      </c>
      <c r="E160" s="47">
        <v>20235</v>
      </c>
      <c r="F160" s="48">
        <v>0</v>
      </c>
      <c r="H160" s="44" t="s">
        <v>219</v>
      </c>
      <c r="I160" s="59">
        <v>-1.4118338487427128E-3</v>
      </c>
      <c r="J160" s="35"/>
      <c r="K160" s="9">
        <f t="shared" si="10"/>
        <v>-5.3654994553710846E-2</v>
      </c>
      <c r="L160" s="9">
        <f t="shared" si="9"/>
        <v>3.7148010669697436E-5</v>
      </c>
    </row>
    <row r="161" spans="2:13" x14ac:dyDescent="0.3">
      <c r="B161" s="44" t="s">
        <v>220</v>
      </c>
      <c r="C161" s="45">
        <v>0.70630096367679762</v>
      </c>
      <c r="D161" s="46">
        <v>0.45546697403071534</v>
      </c>
      <c r="E161" s="47">
        <v>20235</v>
      </c>
      <c r="F161" s="48">
        <v>0</v>
      </c>
      <c r="H161" s="44" t="s">
        <v>220</v>
      </c>
      <c r="I161" s="59">
        <v>4.6550125191511534E-2</v>
      </c>
      <c r="J161" s="35"/>
      <c r="K161" s="9">
        <f t="shared" si="10"/>
        <v>3.0016944562372121E-2</v>
      </c>
      <c r="L161" s="9">
        <f t="shared" si="9"/>
        <v>-7.2186130184321434E-2</v>
      </c>
    </row>
    <row r="162" spans="2:13" x14ac:dyDescent="0.3">
      <c r="B162" s="44" t="s">
        <v>221</v>
      </c>
      <c r="C162" s="45">
        <v>2.1250308870768468E-3</v>
      </c>
      <c r="D162" s="46">
        <v>4.6050189254844977E-2</v>
      </c>
      <c r="E162" s="47">
        <v>20235</v>
      </c>
      <c r="F162" s="48">
        <v>0</v>
      </c>
      <c r="H162" s="44" t="s">
        <v>221</v>
      </c>
      <c r="I162" s="59">
        <v>-1.647705252607763E-3</v>
      </c>
      <c r="J162" s="35"/>
      <c r="K162" s="9">
        <f t="shared" si="10"/>
        <v>-3.5704605228743649E-2</v>
      </c>
      <c r="L162" s="9">
        <f t="shared" si="9"/>
        <v>7.6034965572304727E-5</v>
      </c>
    </row>
    <row r="163" spans="2:13" x14ac:dyDescent="0.3">
      <c r="B163" s="44" t="s">
        <v>222</v>
      </c>
      <c r="C163" s="45">
        <v>1.9471213244378553E-2</v>
      </c>
      <c r="D163" s="46">
        <v>0.13817752589954241</v>
      </c>
      <c r="E163" s="47">
        <v>20235</v>
      </c>
      <c r="F163" s="48">
        <v>0</v>
      </c>
      <c r="H163" s="44" t="s">
        <v>222</v>
      </c>
      <c r="I163" s="59">
        <v>-2.2817592067740713E-2</v>
      </c>
      <c r="J163" s="35"/>
      <c r="K163" s="9">
        <f t="shared" si="10"/>
        <v>-0.16191711149273505</v>
      </c>
      <c r="L163" s="9">
        <f t="shared" si="9"/>
        <v>3.2153289616520145E-3</v>
      </c>
    </row>
    <row r="164" spans="2:13" x14ac:dyDescent="0.3">
      <c r="B164" s="44" t="s">
        <v>223</v>
      </c>
      <c r="C164" s="45">
        <v>0.20172967630343464</v>
      </c>
      <c r="D164" s="46">
        <v>0.40130134889722474</v>
      </c>
      <c r="E164" s="47">
        <v>20235</v>
      </c>
      <c r="F164" s="48">
        <v>0</v>
      </c>
      <c r="H164" s="44" t="s">
        <v>223</v>
      </c>
      <c r="I164" s="59">
        <v>-1.743230733134014E-2</v>
      </c>
      <c r="J164" s="35"/>
      <c r="K164" s="9">
        <f t="shared" si="10"/>
        <v>-3.467641874219262E-2</v>
      </c>
      <c r="L164" s="9">
        <f t="shared" si="9"/>
        <v>8.7630249059388512E-3</v>
      </c>
    </row>
    <row r="165" spans="2:13" x14ac:dyDescent="0.3">
      <c r="B165" s="44" t="s">
        <v>224</v>
      </c>
      <c r="C165" s="45">
        <v>2.9651593773165309E-4</v>
      </c>
      <c r="D165" s="46">
        <v>1.7217510447976377E-2</v>
      </c>
      <c r="E165" s="47">
        <v>20235</v>
      </c>
      <c r="F165" s="48">
        <v>0</v>
      </c>
      <c r="H165" s="44" t="s">
        <v>224</v>
      </c>
      <c r="I165" s="59">
        <v>3.1799960354381858E-3</v>
      </c>
      <c r="J165" s="35"/>
      <c r="K165" s="9">
        <f t="shared" si="10"/>
        <v>0.18464069619922305</v>
      </c>
      <c r="L165" s="9">
        <f t="shared" si="9"/>
        <v>-5.4765147916127265E-5</v>
      </c>
    </row>
    <row r="166" spans="2:13" x14ac:dyDescent="0.3">
      <c r="B166" s="44" t="s">
        <v>225</v>
      </c>
      <c r="C166" s="45">
        <v>2.8663207314059799E-3</v>
      </c>
      <c r="D166" s="46">
        <v>5.3462568115105351E-2</v>
      </c>
      <c r="E166" s="47">
        <v>20235</v>
      </c>
      <c r="F166" s="48">
        <v>0</v>
      </c>
      <c r="H166" s="44" t="s">
        <v>225</v>
      </c>
      <c r="I166" s="59">
        <v>-5.8288031139637946E-3</v>
      </c>
      <c r="J166" s="35"/>
      <c r="K166" s="9">
        <f t="shared" si="10"/>
        <v>-0.10871336899202944</v>
      </c>
      <c r="L166" s="9">
        <f t="shared" si="9"/>
        <v>3.1250311748712436E-4</v>
      </c>
    </row>
    <row r="167" spans="2:13" x14ac:dyDescent="0.3">
      <c r="B167" s="44" t="s">
        <v>226</v>
      </c>
      <c r="C167" s="45">
        <v>5.7326414628119599E-3</v>
      </c>
      <c r="D167" s="46">
        <v>7.549874156418411E-2</v>
      </c>
      <c r="E167" s="47">
        <v>20235</v>
      </c>
      <c r="F167" s="48">
        <v>0</v>
      </c>
      <c r="H167" s="44" t="s">
        <v>226</v>
      </c>
      <c r="I167" s="59">
        <v>-9.9344994098178614E-3</v>
      </c>
      <c r="J167" s="35"/>
      <c r="K167" s="9">
        <f t="shared" si="10"/>
        <v>-0.1308306374642233</v>
      </c>
      <c r="L167" s="9">
        <f t="shared" si="9"/>
        <v>7.5432943714150321E-4</v>
      </c>
    </row>
    <row r="168" spans="2:13" x14ac:dyDescent="0.3">
      <c r="B168" s="44" t="s">
        <v>227</v>
      </c>
      <c r="C168" s="45">
        <v>0.14845564615764764</v>
      </c>
      <c r="D168" s="46">
        <v>0.35555986136160128</v>
      </c>
      <c r="E168" s="47">
        <v>20235</v>
      </c>
      <c r="F168" s="48">
        <v>0</v>
      </c>
      <c r="H168" s="44" t="s">
        <v>227</v>
      </c>
      <c r="I168" s="59">
        <v>1.0708574400387181E-3</v>
      </c>
      <c r="J168" s="35"/>
      <c r="K168" s="9">
        <f t="shared" si="10"/>
        <v>2.5646387737441184E-3</v>
      </c>
      <c r="L168" s="9">
        <f t="shared" si="9"/>
        <v>-4.4711130383189203E-4</v>
      </c>
    </row>
    <row r="169" spans="2:13" x14ac:dyDescent="0.3">
      <c r="B169" s="44" t="s">
        <v>51</v>
      </c>
      <c r="C169" s="45">
        <v>0.32181863108475411</v>
      </c>
      <c r="D169" s="46">
        <v>0.46718538733672044</v>
      </c>
      <c r="E169" s="47">
        <v>20235</v>
      </c>
      <c r="F169" s="48">
        <v>0</v>
      </c>
      <c r="H169" s="44" t="s">
        <v>51</v>
      </c>
      <c r="I169" s="59">
        <v>-2.6455834688799317E-2</v>
      </c>
      <c r="J169" s="35"/>
      <c r="K169" s="9">
        <f t="shared" si="10"/>
        <v>-3.8404142491113291E-2</v>
      </c>
      <c r="L169" s="9">
        <f t="shared" si="9"/>
        <v>1.8223987167684162E-2</v>
      </c>
    </row>
    <row r="170" spans="2:13" ht="15" thickBot="1" x14ac:dyDescent="0.35">
      <c r="B170" s="49" t="s">
        <v>52</v>
      </c>
      <c r="C170" s="50">
        <v>1.9612058314801084</v>
      </c>
      <c r="D170" s="51">
        <v>1.5095908760040113</v>
      </c>
      <c r="E170" s="52">
        <v>20235</v>
      </c>
      <c r="F170" s="53">
        <v>0</v>
      </c>
      <c r="H170" s="49" t="s">
        <v>52</v>
      </c>
      <c r="I170" s="60">
        <v>-2.7542517137958758E-2</v>
      </c>
      <c r="J170" s="35"/>
      <c r="M170" s="2" t="str">
        <f>"((memsleep-"&amp;C170&amp;")/"&amp;D170&amp;")*("&amp;I170&amp;")"</f>
        <v>((memsleep-1.96120583148011)/1.50959087600401)*(-0.0275425171379588)</v>
      </c>
    </row>
    <row r="171" spans="2:13" ht="21.6" customHeight="1" thickTop="1" x14ac:dyDescent="0.3">
      <c r="B171" s="137" t="s">
        <v>46</v>
      </c>
      <c r="C171" s="137"/>
      <c r="D171" s="137"/>
      <c r="E171" s="137"/>
      <c r="F171" s="137"/>
      <c r="H171" s="137" t="s">
        <v>7</v>
      </c>
      <c r="I171" s="137"/>
      <c r="J171" s="35"/>
    </row>
  </sheetData>
  <mergeCells count="7">
    <mergeCell ref="B171:F171"/>
    <mergeCell ref="H4:I4"/>
    <mergeCell ref="H5:H6"/>
    <mergeCell ref="H171:I171"/>
    <mergeCell ref="K5:L5"/>
    <mergeCell ref="B5:F5"/>
    <mergeCell ref="B6"/>
  </mergeCells>
  <pageMargins left="0.25" right="0.2" top="0.25" bottom="0.25" header="0.55000000000000004" footer="0.05"/>
  <pageSetup scale="50" fitToHeight="0" orientation="landscape" r:id="rId1"/>
  <rowBreaks count="2" manualBreakCount="2">
    <brk id="76" max="16383" man="1"/>
    <brk id="1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6"/>
  <sheetViews>
    <sheetView tabSelected="1" view="pageBreakPreview" topLeftCell="A138" zoomScale="60" zoomScaleNormal="100" workbookViewId="0">
      <selection activeCell="C157" sqref="C157"/>
    </sheetView>
  </sheetViews>
  <sheetFormatPr defaultColWidth="9.109375" defaultRowHeight="14.4" x14ac:dyDescent="0.3"/>
  <cols>
    <col min="1" max="1" width="9.109375" style="2" customWidth="1"/>
    <col min="2" max="2" width="60.6640625" style="2" customWidth="1"/>
    <col min="3" max="3" width="9.109375" style="2" customWidth="1"/>
    <col min="4" max="4" width="12.6640625" style="2" customWidth="1"/>
    <col min="5" max="5" width="9.109375" style="2" customWidth="1"/>
    <col min="6" max="6" width="8.88671875" style="2" bestFit="1" customWidth="1"/>
    <col min="7" max="7" width="9.109375" style="2"/>
    <col min="8" max="8" width="60.6640625" style="2" customWidth="1"/>
    <col min="9" max="9" width="10.6640625" style="2" customWidth="1"/>
    <col min="10" max="10" width="9.109375" style="2"/>
    <col min="11" max="11" width="13.44140625" style="2" bestFit="1" customWidth="1"/>
    <col min="12" max="12" width="15.44140625" style="2" bestFit="1" customWidth="1"/>
    <col min="13" max="16384" width="9.109375" style="2"/>
  </cols>
  <sheetData>
    <row r="1" spans="1:12" x14ac:dyDescent="0.3">
      <c r="A1" s="2" t="s">
        <v>11</v>
      </c>
      <c r="B1" s="2" t="s">
        <v>77</v>
      </c>
    </row>
    <row r="4" spans="1:12" ht="15" thickBot="1" x14ac:dyDescent="0.3">
      <c r="H4" s="143" t="s">
        <v>6</v>
      </c>
      <c r="I4" s="143"/>
      <c r="J4" s="84"/>
    </row>
    <row r="5" spans="1:12" ht="15.6" thickTop="1" thickBot="1" x14ac:dyDescent="0.3">
      <c r="B5" s="143" t="s">
        <v>0</v>
      </c>
      <c r="C5" s="143"/>
      <c r="D5" s="143"/>
      <c r="E5" s="143"/>
      <c r="F5" s="143"/>
      <c r="G5" s="5"/>
      <c r="H5" s="144" t="s">
        <v>45</v>
      </c>
      <c r="I5" s="85" t="s">
        <v>4</v>
      </c>
      <c r="J5" s="84"/>
      <c r="K5" s="135" t="s">
        <v>8</v>
      </c>
      <c r="L5" s="135"/>
    </row>
    <row r="6" spans="1:12" ht="15.6" thickTop="1" thickBot="1" x14ac:dyDescent="0.3">
      <c r="B6" s="146" t="s">
        <v>45</v>
      </c>
      <c r="C6" s="62" t="s">
        <v>1</v>
      </c>
      <c r="D6" s="63" t="s">
        <v>228</v>
      </c>
      <c r="E6" s="63" t="s">
        <v>229</v>
      </c>
      <c r="F6" s="64" t="s">
        <v>2</v>
      </c>
      <c r="G6" s="5"/>
      <c r="H6" s="145"/>
      <c r="I6" s="86" t="s">
        <v>5</v>
      </c>
      <c r="J6" s="84"/>
      <c r="K6" s="1" t="s">
        <v>9</v>
      </c>
      <c r="L6" s="1" t="s">
        <v>10</v>
      </c>
    </row>
    <row r="7" spans="1:12" ht="15" thickTop="1" x14ac:dyDescent="0.25">
      <c r="B7" s="65" t="s">
        <v>65</v>
      </c>
      <c r="C7" s="66">
        <v>6.9654754694124755E-3</v>
      </c>
      <c r="D7" s="67">
        <v>8.3170347890463486E-2</v>
      </c>
      <c r="E7" s="68">
        <v>19812</v>
      </c>
      <c r="F7" s="69">
        <v>0</v>
      </c>
      <c r="G7" s="5"/>
      <c r="H7" s="65" t="s">
        <v>65</v>
      </c>
      <c r="I7" s="87">
        <v>1.3356434772267932E-2</v>
      </c>
      <c r="J7" s="84"/>
      <c r="K7" s="9">
        <f>((1-C7)/D7)*I7</f>
        <v>0.15947271100718463</v>
      </c>
      <c r="L7" s="9">
        <f>((0-C7)/D7)*I7</f>
        <v>-1.118594801209285E-3</v>
      </c>
    </row>
    <row r="8" spans="1:12" x14ac:dyDescent="0.25">
      <c r="B8" s="70" t="s">
        <v>66</v>
      </c>
      <c r="C8" s="71">
        <v>7.6216434484151002E-3</v>
      </c>
      <c r="D8" s="72">
        <v>8.697089044694023E-2</v>
      </c>
      <c r="E8" s="73">
        <v>19812</v>
      </c>
      <c r="F8" s="74">
        <v>0</v>
      </c>
      <c r="G8" s="5"/>
      <c r="H8" s="70" t="s">
        <v>66</v>
      </c>
      <c r="I8" s="88">
        <v>4.0033542034446264E-3</v>
      </c>
      <c r="J8" s="84"/>
      <c r="K8" s="9">
        <f t="shared" ref="K8:K71" si="0">((1-C8)/D8)*I8</f>
        <v>4.56801355567589E-2</v>
      </c>
      <c r="L8" s="9">
        <f t="shared" ref="L8:L71" si="1">((0-C8)/D8)*I8</f>
        <v>-3.5083161940240032E-4</v>
      </c>
    </row>
    <row r="9" spans="1:12" x14ac:dyDescent="0.25">
      <c r="B9" s="70" t="s">
        <v>67</v>
      </c>
      <c r="C9" s="71">
        <v>7.5206945285685445E-3</v>
      </c>
      <c r="D9" s="72">
        <v>8.6397398395495095E-2</v>
      </c>
      <c r="E9" s="73">
        <v>19812</v>
      </c>
      <c r="F9" s="74">
        <v>0</v>
      </c>
      <c r="G9" s="5"/>
      <c r="H9" s="70" t="s">
        <v>67</v>
      </c>
      <c r="I9" s="88">
        <v>4.553057512824611E-3</v>
      </c>
      <c r="J9" s="84"/>
      <c r="K9" s="9">
        <f t="shared" si="0"/>
        <v>5.2302678576202029E-2</v>
      </c>
      <c r="L9" s="9">
        <f t="shared" si="1"/>
        <v>-3.9633316929533146E-4</v>
      </c>
    </row>
    <row r="10" spans="1:12" x14ac:dyDescent="0.25">
      <c r="B10" s="70" t="s">
        <v>68</v>
      </c>
      <c r="C10" s="71">
        <v>2.9224712295578437E-2</v>
      </c>
      <c r="D10" s="72">
        <v>0.16844008000250962</v>
      </c>
      <c r="E10" s="73">
        <v>19812</v>
      </c>
      <c r="F10" s="74">
        <v>0</v>
      </c>
      <c r="G10" s="5"/>
      <c r="H10" s="70" t="s">
        <v>68</v>
      </c>
      <c r="I10" s="88">
        <v>3.4332062118300134E-3</v>
      </c>
      <c r="J10" s="84"/>
      <c r="K10" s="9">
        <f t="shared" si="0"/>
        <v>1.9786690602309327E-2</v>
      </c>
      <c r="L10" s="9">
        <f t="shared" si="1"/>
        <v>-5.9566858309868971E-4</v>
      </c>
    </row>
    <row r="11" spans="1:12" x14ac:dyDescent="0.25">
      <c r="B11" s="70" t="s">
        <v>47</v>
      </c>
      <c r="C11" s="71">
        <v>0.39208560468402986</v>
      </c>
      <c r="D11" s="72">
        <v>0.48822793314668517</v>
      </c>
      <c r="E11" s="73">
        <v>19812</v>
      </c>
      <c r="F11" s="74">
        <v>0</v>
      </c>
      <c r="G11" s="5"/>
      <c r="H11" s="70" t="s">
        <v>47</v>
      </c>
      <c r="I11" s="88">
        <v>1.2561306198413525E-2</v>
      </c>
      <c r="J11" s="84"/>
      <c r="K11" s="9">
        <f t="shared" si="0"/>
        <v>1.5640643116773607E-2</v>
      </c>
      <c r="L11" s="9">
        <f t="shared" si="1"/>
        <v>-1.0087721332704863E-2</v>
      </c>
    </row>
    <row r="12" spans="1:12" x14ac:dyDescent="0.25">
      <c r="B12" s="70" t="s">
        <v>69</v>
      </c>
      <c r="C12" s="71">
        <v>9.3226327478295984E-2</v>
      </c>
      <c r="D12" s="72">
        <v>0.29075667907393588</v>
      </c>
      <c r="E12" s="73">
        <v>19812</v>
      </c>
      <c r="F12" s="74">
        <v>0</v>
      </c>
      <c r="G12" s="5"/>
      <c r="H12" s="70" t="s">
        <v>69</v>
      </c>
      <c r="I12" s="88">
        <v>1.0302879126720657E-3</v>
      </c>
      <c r="J12" s="84"/>
      <c r="K12" s="9">
        <f t="shared" si="0"/>
        <v>3.2131263753043637E-3</v>
      </c>
      <c r="L12" s="9">
        <f t="shared" si="1"/>
        <v>-3.3034480463051266E-4</v>
      </c>
    </row>
    <row r="13" spans="1:12" x14ac:dyDescent="0.25">
      <c r="B13" s="70" t="s">
        <v>70</v>
      </c>
      <c r="C13" s="71">
        <v>0.17393498889561881</v>
      </c>
      <c r="D13" s="72">
        <v>0.37906313610157305</v>
      </c>
      <c r="E13" s="73">
        <v>19812</v>
      </c>
      <c r="F13" s="74">
        <v>0</v>
      </c>
      <c r="G13" s="5"/>
      <c r="H13" s="70" t="s">
        <v>70</v>
      </c>
      <c r="I13" s="88">
        <v>-3.0946482321134575E-2</v>
      </c>
      <c r="J13" s="84"/>
      <c r="K13" s="9">
        <f t="shared" si="0"/>
        <v>-6.7439441685512622E-2</v>
      </c>
      <c r="L13" s="9">
        <f t="shared" si="1"/>
        <v>1.4199945988529663E-2</v>
      </c>
    </row>
    <row r="14" spans="1:12" x14ac:dyDescent="0.25">
      <c r="B14" s="70" t="s">
        <v>71</v>
      </c>
      <c r="C14" s="71">
        <v>2.4732485362406621E-3</v>
      </c>
      <c r="D14" s="72">
        <v>4.9671481871776335E-2</v>
      </c>
      <c r="E14" s="73">
        <v>19812</v>
      </c>
      <c r="F14" s="74">
        <v>0</v>
      </c>
      <c r="G14" s="5"/>
      <c r="H14" s="70" t="s">
        <v>71</v>
      </c>
      <c r="I14" s="88">
        <v>-1.1060393430509785E-3</v>
      </c>
      <c r="J14" s="84"/>
      <c r="K14" s="9">
        <f t="shared" si="0"/>
        <v>-2.2212017666653462E-2</v>
      </c>
      <c r="L14" s="9">
        <f t="shared" si="1"/>
        <v>5.5072047040733671E-5</v>
      </c>
    </row>
    <row r="15" spans="1:12" x14ac:dyDescent="0.25">
      <c r="B15" s="70" t="s">
        <v>72</v>
      </c>
      <c r="C15" s="71">
        <v>2.6751463759337776E-2</v>
      </c>
      <c r="D15" s="72">
        <v>0.16136027130773239</v>
      </c>
      <c r="E15" s="73">
        <v>19812</v>
      </c>
      <c r="F15" s="74">
        <v>0</v>
      </c>
      <c r="G15" s="5"/>
      <c r="H15" s="70" t="s">
        <v>72</v>
      </c>
      <c r="I15" s="88">
        <v>-1.2201999931563484E-2</v>
      </c>
      <c r="J15" s="84"/>
      <c r="K15" s="9">
        <f t="shared" si="0"/>
        <v>-7.3596669591331695E-2</v>
      </c>
      <c r="L15" s="9">
        <f t="shared" si="1"/>
        <v>2.0229351147912976E-3</v>
      </c>
    </row>
    <row r="16" spans="1:12" x14ac:dyDescent="0.25">
      <c r="B16" s="70" t="s">
        <v>48</v>
      </c>
      <c r="C16" s="71">
        <v>5.1483949121744399E-3</v>
      </c>
      <c r="D16" s="72">
        <v>7.1569179676944053E-2</v>
      </c>
      <c r="E16" s="73">
        <v>19812</v>
      </c>
      <c r="F16" s="74">
        <v>0</v>
      </c>
      <c r="G16" s="5"/>
      <c r="H16" s="70" t="s">
        <v>48</v>
      </c>
      <c r="I16" s="88">
        <v>3.719313546495654E-3</v>
      </c>
      <c r="J16" s="84"/>
      <c r="K16" s="9">
        <f t="shared" si="0"/>
        <v>5.1700537413706019E-2</v>
      </c>
      <c r="L16" s="9">
        <f t="shared" si="1"/>
        <v>-2.6755224841187289E-4</v>
      </c>
    </row>
    <row r="17" spans="2:12" x14ac:dyDescent="0.25">
      <c r="B17" s="70" t="s">
        <v>73</v>
      </c>
      <c r="C17" s="71">
        <v>4.9969715324046024E-3</v>
      </c>
      <c r="D17" s="72">
        <v>7.0514202680614646E-2</v>
      </c>
      <c r="E17" s="73">
        <v>19812</v>
      </c>
      <c r="F17" s="74">
        <v>0</v>
      </c>
      <c r="G17" s="5"/>
      <c r="H17" s="70" t="s">
        <v>73</v>
      </c>
      <c r="I17" s="88">
        <v>7.5217316768706102E-3</v>
      </c>
      <c r="J17" s="84"/>
      <c r="K17" s="9">
        <f t="shared" si="0"/>
        <v>0.1061367144957366</v>
      </c>
      <c r="L17" s="9">
        <f t="shared" si="1"/>
        <v>-5.3302565490173604E-4</v>
      </c>
    </row>
    <row r="18" spans="2:12" x14ac:dyDescent="0.25">
      <c r="B18" s="70" t="s">
        <v>74</v>
      </c>
      <c r="C18" s="71">
        <v>3.6341611144760752E-3</v>
      </c>
      <c r="D18" s="72">
        <v>6.0175881899580244E-2</v>
      </c>
      <c r="E18" s="73">
        <v>19812</v>
      </c>
      <c r="F18" s="74">
        <v>0</v>
      </c>
      <c r="G18" s="5"/>
      <c r="H18" s="70" t="s">
        <v>74</v>
      </c>
      <c r="I18" s="88">
        <v>4.2810251630249164E-3</v>
      </c>
      <c r="J18" s="84"/>
      <c r="K18" s="9">
        <f t="shared" si="0"/>
        <v>7.0883335535745787E-2</v>
      </c>
      <c r="L18" s="9">
        <f t="shared" si="1"/>
        <v>-2.5854104146776579E-4</v>
      </c>
    </row>
    <row r="19" spans="2:12" ht="22.8" x14ac:dyDescent="0.25">
      <c r="B19" s="70" t="s">
        <v>49</v>
      </c>
      <c r="C19" s="71">
        <v>0.18832020997375326</v>
      </c>
      <c r="D19" s="72">
        <v>0.39097752389104296</v>
      </c>
      <c r="E19" s="73">
        <v>19812</v>
      </c>
      <c r="F19" s="74">
        <v>0</v>
      </c>
      <c r="G19" s="5"/>
      <c r="H19" s="70" t="s">
        <v>49</v>
      </c>
      <c r="I19" s="88">
        <v>-1.6978391841327056E-2</v>
      </c>
      <c r="J19" s="84"/>
      <c r="K19" s="9">
        <f t="shared" si="0"/>
        <v>-3.5247595277605161E-2</v>
      </c>
      <c r="L19" s="9">
        <f t="shared" si="1"/>
        <v>8.1778980150951329E-3</v>
      </c>
    </row>
    <row r="20" spans="2:12" x14ac:dyDescent="0.25">
      <c r="B20" s="70" t="s">
        <v>50</v>
      </c>
      <c r="C20" s="71">
        <v>4.9969715324046033E-3</v>
      </c>
      <c r="D20" s="72">
        <v>7.0514202680612217E-2</v>
      </c>
      <c r="E20" s="73">
        <v>19812</v>
      </c>
      <c r="F20" s="74">
        <v>0</v>
      </c>
      <c r="G20" s="5"/>
      <c r="H20" s="70" t="s">
        <v>50</v>
      </c>
      <c r="I20" s="88">
        <v>1.9717555967875097E-2</v>
      </c>
      <c r="J20" s="84"/>
      <c r="K20" s="9">
        <f t="shared" ref="K20:K65" si="2">((1-C20)/D20)*I20</f>
        <v>0.2782280328812291</v>
      </c>
      <c r="L20" s="9">
        <f t="shared" ref="L20:L65" si="3">((0-C20)/D20)*I20</f>
        <v>-1.3972797268422708E-3</v>
      </c>
    </row>
    <row r="21" spans="2:12" x14ac:dyDescent="0.25">
      <c r="B21" s="70" t="s">
        <v>78</v>
      </c>
      <c r="C21" s="71">
        <v>5.2998182919442763E-2</v>
      </c>
      <c r="D21" s="72">
        <v>0.22403550820389781</v>
      </c>
      <c r="E21" s="73">
        <v>19812</v>
      </c>
      <c r="F21" s="74">
        <v>0</v>
      </c>
      <c r="G21" s="5"/>
      <c r="H21" s="70" t="s">
        <v>78</v>
      </c>
      <c r="I21" s="88">
        <v>4.0480889315038411E-2</v>
      </c>
      <c r="J21" s="84"/>
      <c r="K21" s="9">
        <f t="shared" si="2"/>
        <v>0.17111339200520231</v>
      </c>
      <c r="L21" s="9">
        <f t="shared" si="3"/>
        <v>-9.5762211707420553E-3</v>
      </c>
    </row>
    <row r="22" spans="2:12" x14ac:dyDescent="0.25">
      <c r="B22" s="70" t="s">
        <v>79</v>
      </c>
      <c r="C22" s="71">
        <v>1.0094891984655764E-4</v>
      </c>
      <c r="D22" s="72">
        <v>1.0047080384228546E-2</v>
      </c>
      <c r="E22" s="73">
        <v>19812</v>
      </c>
      <c r="F22" s="74">
        <v>0</v>
      </c>
      <c r="G22" s="5"/>
      <c r="H22" s="70" t="s">
        <v>79</v>
      </c>
      <c r="I22" s="88">
        <v>1.5866117748963009E-3</v>
      </c>
      <c r="J22" s="84"/>
      <c r="K22" s="9">
        <f t="shared" si="2"/>
        <v>0.15790175329359854</v>
      </c>
      <c r="L22" s="9">
        <f t="shared" si="3"/>
        <v>-1.5941620726259322E-5</v>
      </c>
    </row>
    <row r="23" spans="2:12" x14ac:dyDescent="0.25">
      <c r="B23" s="70" t="s">
        <v>80</v>
      </c>
      <c r="C23" s="71">
        <v>3.5332121946295173E-3</v>
      </c>
      <c r="D23" s="72">
        <v>5.9337225432790387E-2</v>
      </c>
      <c r="E23" s="73">
        <v>19812</v>
      </c>
      <c r="F23" s="74">
        <v>0</v>
      </c>
      <c r="G23" s="5"/>
      <c r="H23" s="70" t="s">
        <v>80</v>
      </c>
      <c r="I23" s="88">
        <v>1.1985263039781788E-2</v>
      </c>
      <c r="J23" s="84"/>
      <c r="K23" s="9">
        <f t="shared" si="2"/>
        <v>0.20127190772984821</v>
      </c>
      <c r="L23" s="9">
        <f t="shared" si="3"/>
        <v>-7.1365786349353528E-4</v>
      </c>
    </row>
    <row r="24" spans="2:12" x14ac:dyDescent="0.25">
      <c r="B24" s="70" t="s">
        <v>81</v>
      </c>
      <c r="C24" s="71">
        <v>0.11074096507167371</v>
      </c>
      <c r="D24" s="72">
        <v>0.31381901563056669</v>
      </c>
      <c r="E24" s="73">
        <v>19812</v>
      </c>
      <c r="F24" s="74">
        <v>0</v>
      </c>
      <c r="G24" s="5"/>
      <c r="H24" s="70" t="s">
        <v>81</v>
      </c>
      <c r="I24" s="88">
        <v>6.0704021323909299E-2</v>
      </c>
      <c r="J24" s="84"/>
      <c r="K24" s="9">
        <f t="shared" si="2"/>
        <v>0.17201506833580862</v>
      </c>
      <c r="L24" s="9">
        <f t="shared" si="3"/>
        <v>-2.1421333859051199E-2</v>
      </c>
    </row>
    <row r="25" spans="2:12" x14ac:dyDescent="0.25">
      <c r="B25" s="70" t="s">
        <v>82</v>
      </c>
      <c r="C25" s="71">
        <v>3.4373107207752877E-2</v>
      </c>
      <c r="D25" s="72">
        <v>0.1821902086313148</v>
      </c>
      <c r="E25" s="73">
        <v>19812</v>
      </c>
      <c r="F25" s="74">
        <v>0</v>
      </c>
      <c r="G25" s="5"/>
      <c r="H25" s="70" t="s">
        <v>82</v>
      </c>
      <c r="I25" s="88">
        <v>1.4911585660158192E-2</v>
      </c>
      <c r="J25" s="84"/>
      <c r="K25" s="9">
        <f t="shared" si="2"/>
        <v>7.9032941648155525E-2</v>
      </c>
      <c r="L25" s="9">
        <f t="shared" si="3"/>
        <v>-2.8133099818302191E-3</v>
      </c>
    </row>
    <row r="26" spans="2:12" x14ac:dyDescent="0.25">
      <c r="B26" s="70" t="s">
        <v>83</v>
      </c>
      <c r="C26" s="71">
        <v>3.5332121946295169E-4</v>
      </c>
      <c r="D26" s="72">
        <v>1.8793994037335129E-2</v>
      </c>
      <c r="E26" s="73">
        <v>19812</v>
      </c>
      <c r="F26" s="74">
        <v>0</v>
      </c>
      <c r="G26" s="5"/>
      <c r="H26" s="70" t="s">
        <v>83</v>
      </c>
      <c r="I26" s="88">
        <v>-6.071768704433698E-4</v>
      </c>
      <c r="J26" s="84"/>
      <c r="K26" s="9">
        <f t="shared" si="2"/>
        <v>-3.2295548288741427E-2</v>
      </c>
      <c r="L26" s="9">
        <f t="shared" si="3"/>
        <v>1.1414735572895225E-5</v>
      </c>
    </row>
    <row r="27" spans="2:12" x14ac:dyDescent="0.25">
      <c r="B27" s="70" t="s">
        <v>84</v>
      </c>
      <c r="C27" s="71">
        <v>2.5237229961639409E-4</v>
      </c>
      <c r="D27" s="72">
        <v>1.5884626014556289E-2</v>
      </c>
      <c r="E27" s="73">
        <v>19812</v>
      </c>
      <c r="F27" s="74">
        <v>0</v>
      </c>
      <c r="G27" s="5"/>
      <c r="H27" s="70" t="s">
        <v>84</v>
      </c>
      <c r="I27" s="88">
        <v>-5.3153629249110207E-4</v>
      </c>
      <c r="J27" s="84"/>
      <c r="K27" s="9">
        <f t="shared" si="2"/>
        <v>-3.3453865830248217E-2</v>
      </c>
      <c r="L27" s="9">
        <f t="shared" si="3"/>
        <v>8.4449603246953642E-6</v>
      </c>
    </row>
    <row r="28" spans="2:12" x14ac:dyDescent="0.25">
      <c r="B28" s="70" t="s">
        <v>85</v>
      </c>
      <c r="C28" s="71">
        <v>2.7256208358570561E-3</v>
      </c>
      <c r="D28" s="72">
        <v>5.2137597116726116E-2</v>
      </c>
      <c r="E28" s="73">
        <v>19812</v>
      </c>
      <c r="F28" s="74">
        <v>0</v>
      </c>
      <c r="G28" s="5"/>
      <c r="H28" s="70" t="s">
        <v>85</v>
      </c>
      <c r="I28" s="88">
        <v>-2.4686977156715921E-4</v>
      </c>
      <c r="J28" s="84"/>
      <c r="K28" s="9">
        <f t="shared" si="2"/>
        <v>-4.7220606968680339E-3</v>
      </c>
      <c r="L28" s="9">
        <f t="shared" si="3"/>
        <v>1.290572313143404E-5</v>
      </c>
    </row>
    <row r="29" spans="2:12" x14ac:dyDescent="0.25">
      <c r="B29" s="70" t="s">
        <v>86</v>
      </c>
      <c r="C29" s="71">
        <v>0.16166969513426205</v>
      </c>
      <c r="D29" s="72">
        <v>0.36815682268538075</v>
      </c>
      <c r="E29" s="73">
        <v>19812</v>
      </c>
      <c r="F29" s="74">
        <v>0</v>
      </c>
      <c r="G29" s="5"/>
      <c r="H29" s="70" t="s">
        <v>86</v>
      </c>
      <c r="I29" s="88">
        <v>-6.5781604463809873E-3</v>
      </c>
      <c r="J29" s="84"/>
      <c r="K29" s="9">
        <f t="shared" si="2"/>
        <v>-1.4979136369782932E-2</v>
      </c>
      <c r="L29" s="9">
        <f t="shared" si="3"/>
        <v>2.8886852786088697E-3</v>
      </c>
    </row>
    <row r="30" spans="2:12" x14ac:dyDescent="0.25">
      <c r="B30" s="70" t="s">
        <v>87</v>
      </c>
      <c r="C30" s="71">
        <v>0.14632545931758528</v>
      </c>
      <c r="D30" s="72">
        <v>0.35344111896346525</v>
      </c>
      <c r="E30" s="73">
        <v>19812</v>
      </c>
      <c r="F30" s="74">
        <v>0</v>
      </c>
      <c r="G30" s="5"/>
      <c r="H30" s="70" t="s">
        <v>87</v>
      </c>
      <c r="I30" s="88">
        <v>-2.4698148954546674E-2</v>
      </c>
      <c r="J30" s="84"/>
      <c r="K30" s="9">
        <f t="shared" si="2"/>
        <v>-5.9654012601340643E-2</v>
      </c>
      <c r="L30" s="9">
        <f t="shared" si="3"/>
        <v>1.0225092090775528E-2</v>
      </c>
    </row>
    <row r="31" spans="2:12" x14ac:dyDescent="0.25">
      <c r="B31" s="70" t="s">
        <v>88</v>
      </c>
      <c r="C31" s="71">
        <v>7.874015748031496E-3</v>
      </c>
      <c r="D31" s="72">
        <v>8.8387838253943016E-2</v>
      </c>
      <c r="E31" s="73">
        <v>19812</v>
      </c>
      <c r="F31" s="74">
        <v>0</v>
      </c>
      <c r="G31" s="5"/>
      <c r="H31" s="70" t="s">
        <v>88</v>
      </c>
      <c r="I31" s="88">
        <v>-3.4011918034188801E-3</v>
      </c>
      <c r="J31" s="84"/>
      <c r="K31" s="9">
        <f t="shared" si="2"/>
        <v>-3.8177319779015527E-2</v>
      </c>
      <c r="L31" s="9">
        <f t="shared" si="3"/>
        <v>3.0299460142075815E-4</v>
      </c>
    </row>
    <row r="32" spans="2:12" x14ac:dyDescent="0.25">
      <c r="B32" s="70" t="s">
        <v>89</v>
      </c>
      <c r="C32" s="71">
        <v>4.542701393095094E-4</v>
      </c>
      <c r="D32" s="72">
        <v>2.1309310118604683E-2</v>
      </c>
      <c r="E32" s="73">
        <v>19812</v>
      </c>
      <c r="F32" s="74">
        <v>0</v>
      </c>
      <c r="G32" s="5"/>
      <c r="H32" s="70" t="s">
        <v>89</v>
      </c>
      <c r="I32" s="88">
        <v>1.4123279651154219E-3</v>
      </c>
      <c r="J32" s="84"/>
      <c r="K32" s="9">
        <f t="shared" si="2"/>
        <v>6.6247399790828818E-2</v>
      </c>
      <c r="L32" s="9">
        <f t="shared" si="3"/>
        <v>-3.0107892648460301E-5</v>
      </c>
    </row>
    <row r="33" spans="2:12" x14ac:dyDescent="0.25">
      <c r="B33" s="70" t="s">
        <v>90</v>
      </c>
      <c r="C33" s="71">
        <v>6.0569351907934573E-4</v>
      </c>
      <c r="D33" s="72">
        <v>2.460400799704145E-2</v>
      </c>
      <c r="E33" s="73">
        <v>19812</v>
      </c>
      <c r="F33" s="74">
        <v>0</v>
      </c>
      <c r="G33" s="5"/>
      <c r="H33" s="70" t="s">
        <v>90</v>
      </c>
      <c r="I33" s="88">
        <v>6.405465438838379E-4</v>
      </c>
      <c r="J33" s="84"/>
      <c r="K33" s="9">
        <f t="shared" si="2"/>
        <v>2.601846695345391E-2</v>
      </c>
      <c r="L33" s="9">
        <f t="shared" si="3"/>
        <v>-1.5768767850578126E-5</v>
      </c>
    </row>
    <row r="34" spans="2:12" x14ac:dyDescent="0.25">
      <c r="B34" s="70" t="s">
        <v>91</v>
      </c>
      <c r="C34" s="71">
        <v>0.36614173228346458</v>
      </c>
      <c r="D34" s="72">
        <v>0.48176101852166175</v>
      </c>
      <c r="E34" s="73">
        <v>19812</v>
      </c>
      <c r="F34" s="74">
        <v>0</v>
      </c>
      <c r="G34" s="5"/>
      <c r="H34" s="70" t="s">
        <v>91</v>
      </c>
      <c r="I34" s="88">
        <v>-3.2997995093217408E-2</v>
      </c>
      <c r="J34" s="84"/>
      <c r="K34" s="9">
        <f t="shared" si="2"/>
        <v>-4.3415824867044657E-2</v>
      </c>
      <c r="L34" s="9">
        <f t="shared" si="3"/>
        <v>2.5078706289659334E-2</v>
      </c>
    </row>
    <row r="35" spans="2:12" x14ac:dyDescent="0.25">
      <c r="B35" s="70" t="s">
        <v>93</v>
      </c>
      <c r="C35" s="71">
        <v>3.0284675953967292E-4</v>
      </c>
      <c r="D35" s="72">
        <v>1.7400296708635993E-2</v>
      </c>
      <c r="E35" s="73">
        <v>19812</v>
      </c>
      <c r="F35" s="74">
        <v>0</v>
      </c>
      <c r="G35" s="5"/>
      <c r="H35" s="70" t="s">
        <v>93</v>
      </c>
      <c r="I35" s="88">
        <v>1.4702275444706332E-3</v>
      </c>
      <c r="J35" s="84"/>
      <c r="K35" s="9">
        <f t="shared" si="2"/>
        <v>8.4468806218317677E-2</v>
      </c>
      <c r="L35" s="9">
        <f t="shared" si="3"/>
        <v>-2.5588853746839642E-5</v>
      </c>
    </row>
    <row r="36" spans="2:12" x14ac:dyDescent="0.25">
      <c r="B36" s="70" t="s">
        <v>94</v>
      </c>
      <c r="C36" s="71">
        <v>2.8669493236422369E-2</v>
      </c>
      <c r="D36" s="72">
        <v>0.16688007387090234</v>
      </c>
      <c r="E36" s="73">
        <v>19812</v>
      </c>
      <c r="F36" s="74">
        <v>0</v>
      </c>
      <c r="G36" s="5"/>
      <c r="H36" s="70" t="s">
        <v>94</v>
      </c>
      <c r="I36" s="88">
        <v>1.7411524377884284E-2</v>
      </c>
      <c r="J36" s="84"/>
      <c r="K36" s="9">
        <f t="shared" si="2"/>
        <v>0.10134430315856668</v>
      </c>
      <c r="L36" s="9">
        <f t="shared" si="3"/>
        <v>-2.9912473599078087E-3</v>
      </c>
    </row>
    <row r="37" spans="2:12" x14ac:dyDescent="0.25">
      <c r="B37" s="70" t="s">
        <v>95</v>
      </c>
      <c r="C37" s="71">
        <v>2.1199273167777102E-2</v>
      </c>
      <c r="D37" s="72">
        <v>0.14405176630635455</v>
      </c>
      <c r="E37" s="73">
        <v>19812</v>
      </c>
      <c r="F37" s="74">
        <v>0</v>
      </c>
      <c r="G37" s="5"/>
      <c r="H37" s="70" t="s">
        <v>95</v>
      </c>
      <c r="I37" s="88">
        <v>1.139172309992637E-2</v>
      </c>
      <c r="J37" s="84"/>
      <c r="K37" s="9">
        <f t="shared" si="2"/>
        <v>7.7404304966078599E-2</v>
      </c>
      <c r="L37" s="9">
        <f t="shared" si="3"/>
        <v>-1.6764546248841281E-3</v>
      </c>
    </row>
    <row r="38" spans="2:12" x14ac:dyDescent="0.25">
      <c r="B38" s="70" t="s">
        <v>96</v>
      </c>
      <c r="C38" s="71">
        <v>5.0474459923278822E-5</v>
      </c>
      <c r="D38" s="72">
        <v>7.1045379809864338E-3</v>
      </c>
      <c r="E38" s="73">
        <v>19812</v>
      </c>
      <c r="F38" s="74">
        <v>0</v>
      </c>
      <c r="G38" s="5"/>
      <c r="H38" s="70" t="s">
        <v>96</v>
      </c>
      <c r="I38" s="88">
        <v>-3.1301054234754367E-5</v>
      </c>
      <c r="J38" s="84"/>
      <c r="K38" s="9">
        <f t="shared" si="2"/>
        <v>-4.4055608421986426E-3</v>
      </c>
      <c r="L38" s="9">
        <f t="shared" si="3"/>
        <v>2.2237952865572877E-7</v>
      </c>
    </row>
    <row r="39" spans="2:12" x14ac:dyDescent="0.25">
      <c r="B39" s="70" t="s">
        <v>97</v>
      </c>
      <c r="C39" s="71">
        <v>5.0474459923278815E-5</v>
      </c>
      <c r="D39" s="72">
        <v>7.1045379809864069E-3</v>
      </c>
      <c r="E39" s="73">
        <v>19812</v>
      </c>
      <c r="F39" s="74">
        <v>0</v>
      </c>
      <c r="G39" s="5"/>
      <c r="H39" s="70" t="s">
        <v>97</v>
      </c>
      <c r="I39" s="88">
        <v>-6.0637536957657207E-4</v>
      </c>
      <c r="J39" s="84"/>
      <c r="K39" s="9">
        <f t="shared" si="2"/>
        <v>-8.5346121694333726E-2</v>
      </c>
      <c r="L39" s="9">
        <f t="shared" si="3"/>
        <v>4.3080168438914601E-6</v>
      </c>
    </row>
    <row r="40" spans="2:12" x14ac:dyDescent="0.25">
      <c r="B40" s="70" t="s">
        <v>98</v>
      </c>
      <c r="C40" s="71">
        <v>1.6151827175449221E-3</v>
      </c>
      <c r="D40" s="72">
        <v>4.0157879678080967E-2</v>
      </c>
      <c r="E40" s="73">
        <v>19812</v>
      </c>
      <c r="F40" s="74">
        <v>0</v>
      </c>
      <c r="G40" s="5"/>
      <c r="H40" s="70" t="s">
        <v>98</v>
      </c>
      <c r="I40" s="88">
        <v>1.4225946387379062E-3</v>
      </c>
      <c r="J40" s="84"/>
      <c r="K40" s="9">
        <f t="shared" si="2"/>
        <v>3.5367825688231574E-2</v>
      </c>
      <c r="L40" s="9">
        <f t="shared" si="3"/>
        <v>-5.7217918201385752E-5</v>
      </c>
    </row>
    <row r="41" spans="2:12" x14ac:dyDescent="0.25">
      <c r="B41" s="70" t="s">
        <v>99</v>
      </c>
      <c r="C41" s="71">
        <v>5.6026650514839488E-2</v>
      </c>
      <c r="D41" s="72">
        <v>0.22997898720970072</v>
      </c>
      <c r="E41" s="73">
        <v>19812</v>
      </c>
      <c r="F41" s="74">
        <v>0</v>
      </c>
      <c r="G41" s="5"/>
      <c r="H41" s="70" t="s">
        <v>99</v>
      </c>
      <c r="I41" s="88">
        <v>3.9877738568271492E-3</v>
      </c>
      <c r="J41" s="84"/>
      <c r="K41" s="9">
        <f t="shared" si="2"/>
        <v>1.6368244291753702E-2</v>
      </c>
      <c r="L41" s="9">
        <f t="shared" si="3"/>
        <v>-9.7148706896837793E-4</v>
      </c>
    </row>
    <row r="42" spans="2:12" x14ac:dyDescent="0.25">
      <c r="B42" s="70" t="s">
        <v>100</v>
      </c>
      <c r="C42" s="71">
        <v>3.9925297799313544E-2</v>
      </c>
      <c r="D42" s="72">
        <v>0.19578866985267809</v>
      </c>
      <c r="E42" s="73">
        <v>19812</v>
      </c>
      <c r="F42" s="74">
        <v>0</v>
      </c>
      <c r="G42" s="5"/>
      <c r="H42" s="70" t="s">
        <v>100</v>
      </c>
      <c r="I42" s="88">
        <v>-7.0962991573371818E-3</v>
      </c>
      <c r="J42" s="84"/>
      <c r="K42" s="9">
        <f t="shared" si="2"/>
        <v>-3.4797607570110807E-2</v>
      </c>
      <c r="L42" s="9">
        <f t="shared" si="3"/>
        <v>1.4470799425875425E-3</v>
      </c>
    </row>
    <row r="43" spans="2:12" x14ac:dyDescent="0.25">
      <c r="B43" s="70" t="s">
        <v>101</v>
      </c>
      <c r="C43" s="71">
        <v>3.4322632747829599E-3</v>
      </c>
      <c r="D43" s="72">
        <v>5.8486370201394529E-2</v>
      </c>
      <c r="E43" s="73">
        <v>19812</v>
      </c>
      <c r="F43" s="74">
        <v>0</v>
      </c>
      <c r="G43" s="5"/>
      <c r="H43" s="70" t="s">
        <v>101</v>
      </c>
      <c r="I43" s="88">
        <v>-3.2294589067043901E-3</v>
      </c>
      <c r="J43" s="84"/>
      <c r="K43" s="9">
        <f t="shared" si="2"/>
        <v>-5.5027770443253632E-2</v>
      </c>
      <c r="L43" s="9">
        <f t="shared" si="3"/>
        <v>1.8952027907927712E-4</v>
      </c>
    </row>
    <row r="44" spans="2:12" x14ac:dyDescent="0.25">
      <c r="B44" s="70" t="s">
        <v>103</v>
      </c>
      <c r="C44" s="71">
        <v>1.3476680799515445E-2</v>
      </c>
      <c r="D44" s="72">
        <v>0.11530711586447377</v>
      </c>
      <c r="E44" s="73">
        <v>19812</v>
      </c>
      <c r="F44" s="74">
        <v>0</v>
      </c>
      <c r="G44" s="5"/>
      <c r="H44" s="70" t="s">
        <v>103</v>
      </c>
      <c r="I44" s="88">
        <v>7.7655433851350521E-3</v>
      </c>
      <c r="J44" s="84"/>
      <c r="K44" s="9">
        <f t="shared" si="2"/>
        <v>6.6439001429044728E-2</v>
      </c>
      <c r="L44" s="9">
        <f t="shared" si="3"/>
        <v>-9.0760876856254495E-4</v>
      </c>
    </row>
    <row r="45" spans="2:12" x14ac:dyDescent="0.25">
      <c r="B45" s="70" t="s">
        <v>104</v>
      </c>
      <c r="C45" s="71">
        <v>2.0189783969311526E-4</v>
      </c>
      <c r="D45" s="72">
        <v>1.4208000073785781E-2</v>
      </c>
      <c r="E45" s="73">
        <v>19812</v>
      </c>
      <c r="F45" s="74">
        <v>0</v>
      </c>
      <c r="G45" s="5"/>
      <c r="H45" s="70" t="s">
        <v>104</v>
      </c>
      <c r="I45" s="88">
        <v>-9.1681842502480885E-5</v>
      </c>
      <c r="J45" s="84"/>
      <c r="K45" s="9">
        <f t="shared" si="2"/>
        <v>-6.4515295369164827E-3</v>
      </c>
      <c r="L45" s="9">
        <f t="shared" si="3"/>
        <v>1.3028129113320847E-6</v>
      </c>
    </row>
    <row r="46" spans="2:12" x14ac:dyDescent="0.25">
      <c r="B46" s="70" t="s">
        <v>105</v>
      </c>
      <c r="C46" s="71">
        <v>5.8045628911770645E-3</v>
      </c>
      <c r="D46" s="72">
        <v>7.5968159363418788E-2</v>
      </c>
      <c r="E46" s="73">
        <v>19812</v>
      </c>
      <c r="F46" s="74">
        <v>0</v>
      </c>
      <c r="G46" s="5"/>
      <c r="H46" s="70" t="s">
        <v>105</v>
      </c>
      <c r="I46" s="88">
        <v>1.3081345473001734E-2</v>
      </c>
      <c r="J46" s="84"/>
      <c r="K46" s="9">
        <f t="shared" si="2"/>
        <v>0.17119559154101374</v>
      </c>
      <c r="L46" s="9">
        <f t="shared" si="3"/>
        <v>-9.9951733904739704E-4</v>
      </c>
    </row>
    <row r="47" spans="2:12" x14ac:dyDescent="0.25">
      <c r="B47" s="70" t="s">
        <v>106</v>
      </c>
      <c r="C47" s="71">
        <v>2.5237229961639409E-4</v>
      </c>
      <c r="D47" s="72">
        <v>1.5884626014556296E-2</v>
      </c>
      <c r="E47" s="73">
        <v>19812</v>
      </c>
      <c r="F47" s="74">
        <v>0</v>
      </c>
      <c r="G47" s="5"/>
      <c r="H47" s="70" t="s">
        <v>106</v>
      </c>
      <c r="I47" s="88">
        <v>3.1921636855348086E-3</v>
      </c>
      <c r="J47" s="84"/>
      <c r="K47" s="9">
        <f t="shared" si="2"/>
        <v>0.20090860615290868</v>
      </c>
      <c r="L47" s="9">
        <f t="shared" si="3"/>
        <v>-5.0716566404026024E-5</v>
      </c>
    </row>
    <row r="48" spans="2:12" x14ac:dyDescent="0.25">
      <c r="B48" s="70" t="s">
        <v>107</v>
      </c>
      <c r="C48" s="71">
        <v>8.6058954169190391E-2</v>
      </c>
      <c r="D48" s="72">
        <v>0.28045816218291991</v>
      </c>
      <c r="E48" s="73">
        <v>19812</v>
      </c>
      <c r="F48" s="74">
        <v>0</v>
      </c>
      <c r="G48" s="5"/>
      <c r="H48" s="70" t="s">
        <v>107</v>
      </c>
      <c r="I48" s="88">
        <v>5.9936560251346208E-2</v>
      </c>
      <c r="J48" s="84"/>
      <c r="K48" s="9">
        <f t="shared" si="2"/>
        <v>0.1953178403982023</v>
      </c>
      <c r="L48" s="9">
        <f t="shared" si="3"/>
        <v>-1.8391611966583912E-2</v>
      </c>
    </row>
    <row r="49" spans="2:12" x14ac:dyDescent="0.25">
      <c r="B49" s="70" t="s">
        <v>108</v>
      </c>
      <c r="C49" s="71">
        <v>5.0474459923278818E-4</v>
      </c>
      <c r="D49" s="72">
        <v>2.2461417970810978E-2</v>
      </c>
      <c r="E49" s="73">
        <v>19812</v>
      </c>
      <c r="F49" s="74">
        <v>0</v>
      </c>
      <c r="G49" s="5"/>
      <c r="H49" s="70" t="s">
        <v>108</v>
      </c>
      <c r="I49" s="88">
        <v>3.2392585994498462E-3</v>
      </c>
      <c r="J49" s="84"/>
      <c r="K49" s="9">
        <f t="shared" si="2"/>
        <v>0.14414154998467177</v>
      </c>
      <c r="L49" s="9">
        <f t="shared" si="3"/>
        <v>-7.2791409950849297E-5</v>
      </c>
    </row>
    <row r="50" spans="2:12" x14ac:dyDescent="0.25">
      <c r="B50" s="70" t="s">
        <v>109</v>
      </c>
      <c r="C50" s="71">
        <v>4.0884312537855846E-3</v>
      </c>
      <c r="D50" s="72">
        <v>6.3811609537038586E-2</v>
      </c>
      <c r="E50" s="73">
        <v>19812</v>
      </c>
      <c r="F50" s="74">
        <v>0</v>
      </c>
      <c r="G50" s="5"/>
      <c r="H50" s="70" t="s">
        <v>109</v>
      </c>
      <c r="I50" s="88">
        <v>1.1715988911712102E-2</v>
      </c>
      <c r="J50" s="84"/>
      <c r="K50" s="9">
        <f t="shared" si="2"/>
        <v>0.18285213272521936</v>
      </c>
      <c r="L50" s="9">
        <f t="shared" si="3"/>
        <v>-7.5064734431821848E-4</v>
      </c>
    </row>
    <row r="51" spans="2:12" x14ac:dyDescent="0.25">
      <c r="B51" s="70" t="s">
        <v>110</v>
      </c>
      <c r="C51" s="71">
        <v>5.5521905915606714E-3</v>
      </c>
      <c r="D51" s="72">
        <v>7.4307755134423309E-2</v>
      </c>
      <c r="E51" s="73">
        <v>19812</v>
      </c>
      <c r="F51" s="74">
        <v>0</v>
      </c>
      <c r="G51" s="5"/>
      <c r="H51" s="70" t="s">
        <v>110</v>
      </c>
      <c r="I51" s="88">
        <v>8.7224720350890725E-3</v>
      </c>
      <c r="J51" s="84"/>
      <c r="K51" s="9">
        <f t="shared" si="2"/>
        <v>0.1167313316386599</v>
      </c>
      <c r="L51" s="9">
        <f t="shared" si="3"/>
        <v>-6.5173314791658668E-4</v>
      </c>
    </row>
    <row r="52" spans="2:12" x14ac:dyDescent="0.25">
      <c r="B52" s="70" t="s">
        <v>111</v>
      </c>
      <c r="C52" s="71">
        <v>1.5142337976983646E-3</v>
      </c>
      <c r="D52" s="72">
        <v>3.8884665511696059E-2</v>
      </c>
      <c r="E52" s="73">
        <v>19812</v>
      </c>
      <c r="F52" s="74">
        <v>0</v>
      </c>
      <c r="G52" s="5"/>
      <c r="H52" s="70" t="s">
        <v>111</v>
      </c>
      <c r="I52" s="88">
        <v>4.8978770115727386E-3</v>
      </c>
      <c r="J52" s="84"/>
      <c r="K52" s="9">
        <f t="shared" si="2"/>
        <v>0.12576835665961564</v>
      </c>
      <c r="L52" s="9">
        <f t="shared" si="3"/>
        <v>-1.9073150843132487E-4</v>
      </c>
    </row>
    <row r="53" spans="2:12" x14ac:dyDescent="0.25">
      <c r="B53" s="70" t="s">
        <v>112</v>
      </c>
      <c r="C53" s="71">
        <v>7.0159499293357564E-3</v>
      </c>
      <c r="D53" s="72">
        <v>8.3469024406816347E-2</v>
      </c>
      <c r="E53" s="73">
        <v>19812</v>
      </c>
      <c r="F53" s="74">
        <v>0</v>
      </c>
      <c r="G53" s="5"/>
      <c r="H53" s="70" t="s">
        <v>112</v>
      </c>
      <c r="I53" s="88">
        <v>5.3428036476478704E-3</v>
      </c>
      <c r="J53" s="84"/>
      <c r="K53" s="9">
        <f t="shared" si="2"/>
        <v>6.3560330823040648E-2</v>
      </c>
      <c r="L53" s="9">
        <f t="shared" si="3"/>
        <v>-4.4908686953706346E-4</v>
      </c>
    </row>
    <row r="54" spans="2:12" x14ac:dyDescent="0.25">
      <c r="B54" s="70" t="s">
        <v>113</v>
      </c>
      <c r="C54" s="71">
        <v>0.86669695134262059</v>
      </c>
      <c r="D54" s="72">
        <v>0.33991054360466427</v>
      </c>
      <c r="E54" s="73">
        <v>19812</v>
      </c>
      <c r="F54" s="74">
        <v>0</v>
      </c>
      <c r="G54" s="5"/>
      <c r="H54" s="70" t="s">
        <v>113</v>
      </c>
      <c r="I54" s="88">
        <v>-5.7924835854372962E-2</v>
      </c>
      <c r="J54" s="84"/>
      <c r="K54" s="9">
        <f t="shared" si="2"/>
        <v>-2.2716439244517269E-2</v>
      </c>
      <c r="L54" s="9">
        <f t="shared" si="3"/>
        <v>0.14769556163105108</v>
      </c>
    </row>
    <row r="55" spans="2:12" x14ac:dyDescent="0.25">
      <c r="B55" s="70" t="s">
        <v>114</v>
      </c>
      <c r="C55" s="71">
        <v>2.2410660205935795E-2</v>
      </c>
      <c r="D55" s="72">
        <v>0.14801867580370326</v>
      </c>
      <c r="E55" s="73">
        <v>19812</v>
      </c>
      <c r="F55" s="74">
        <v>0</v>
      </c>
      <c r="G55" s="5"/>
      <c r="H55" s="70" t="s">
        <v>114</v>
      </c>
      <c r="I55" s="88">
        <v>-1.7597122721282451E-3</v>
      </c>
      <c r="J55" s="84"/>
      <c r="K55" s="9">
        <f t="shared" si="2"/>
        <v>-1.1622019647160798E-2</v>
      </c>
      <c r="L55" s="9">
        <f t="shared" si="3"/>
        <v>2.6642795969327728E-4</v>
      </c>
    </row>
    <row r="56" spans="2:12" x14ac:dyDescent="0.25">
      <c r="B56" s="70" t="s">
        <v>115</v>
      </c>
      <c r="C56" s="71">
        <v>3.0284675953967292E-4</v>
      </c>
      <c r="D56" s="72">
        <v>1.7400296708636024E-2</v>
      </c>
      <c r="E56" s="73">
        <v>19812</v>
      </c>
      <c r="F56" s="74">
        <v>0</v>
      </c>
      <c r="G56" s="5"/>
      <c r="H56" s="70" t="s">
        <v>115</v>
      </c>
      <c r="I56" s="88">
        <v>1.782045617888778E-3</v>
      </c>
      <c r="J56" s="84"/>
      <c r="K56" s="9">
        <f t="shared" si="2"/>
        <v>0.10238365247322828</v>
      </c>
      <c r="L56" s="9">
        <f t="shared" si="3"/>
        <v>-3.1015950461444494E-5</v>
      </c>
    </row>
    <row r="57" spans="2:12" x14ac:dyDescent="0.25">
      <c r="B57" s="70" t="s">
        <v>116</v>
      </c>
      <c r="C57" s="71">
        <v>1.9836462749848578E-2</v>
      </c>
      <c r="D57" s="72">
        <v>0.13944159680220256</v>
      </c>
      <c r="E57" s="73">
        <v>19812</v>
      </c>
      <c r="F57" s="74">
        <v>0</v>
      </c>
      <c r="G57" s="5"/>
      <c r="H57" s="70" t="s">
        <v>116</v>
      </c>
      <c r="I57" s="88">
        <v>1.2245043263242744E-2</v>
      </c>
      <c r="J57" s="84"/>
      <c r="K57" s="9">
        <f t="shared" si="2"/>
        <v>8.6072916503574945E-2</v>
      </c>
      <c r="L57" s="9">
        <f t="shared" si="3"/>
        <v>-1.7419360515940553E-3</v>
      </c>
    </row>
    <row r="58" spans="2:12" x14ac:dyDescent="0.25">
      <c r="B58" s="70" t="s">
        <v>117</v>
      </c>
      <c r="C58" s="71">
        <v>1.0094891984655764E-4</v>
      </c>
      <c r="D58" s="72">
        <v>1.0047080384228576E-2</v>
      </c>
      <c r="E58" s="73">
        <v>19812</v>
      </c>
      <c r="F58" s="74">
        <v>0</v>
      </c>
      <c r="G58" s="5"/>
      <c r="H58" s="70" t="s">
        <v>117</v>
      </c>
      <c r="I58" s="88">
        <v>1.6844318487817258E-3</v>
      </c>
      <c r="J58" s="84"/>
      <c r="K58" s="9">
        <f t="shared" si="2"/>
        <v>0.16763693956802708</v>
      </c>
      <c r="L58" s="9">
        <f t="shared" si="3"/>
        <v>-1.6924476483394962E-5</v>
      </c>
    </row>
    <row r="59" spans="2:12" x14ac:dyDescent="0.25">
      <c r="B59" s="70" t="s">
        <v>118</v>
      </c>
      <c r="C59" s="71">
        <v>3.7704421562689279E-2</v>
      </c>
      <c r="D59" s="72">
        <v>0.19048524773429673</v>
      </c>
      <c r="E59" s="73">
        <v>19812</v>
      </c>
      <c r="F59" s="74">
        <v>0</v>
      </c>
      <c r="G59" s="5"/>
      <c r="H59" s="70" t="s">
        <v>118</v>
      </c>
      <c r="I59" s="88">
        <v>1.6956563007315403E-2</v>
      </c>
      <c r="J59" s="84"/>
      <c r="K59" s="9">
        <f t="shared" si="2"/>
        <v>8.5661361189470084E-2</v>
      </c>
      <c r="L59" s="9">
        <f t="shared" si="3"/>
        <v>-3.3563617523490246E-3</v>
      </c>
    </row>
    <row r="60" spans="2:12" x14ac:dyDescent="0.25">
      <c r="B60" s="70" t="s">
        <v>119</v>
      </c>
      <c r="C60" s="71">
        <v>0.76463759337775083</v>
      </c>
      <c r="D60" s="72">
        <v>0.42423581692740814</v>
      </c>
      <c r="E60" s="73">
        <v>19812</v>
      </c>
      <c r="F60" s="74">
        <v>0</v>
      </c>
      <c r="G60" s="5"/>
      <c r="H60" s="70" t="s">
        <v>119</v>
      </c>
      <c r="I60" s="88">
        <v>-4.8048060100912296E-2</v>
      </c>
      <c r="J60" s="84"/>
      <c r="K60" s="9">
        <f t="shared" si="2"/>
        <v>-2.6656653228353519E-2</v>
      </c>
      <c r="L60" s="9">
        <f t="shared" si="3"/>
        <v>8.6601252360353292E-2</v>
      </c>
    </row>
    <row r="61" spans="2:12" x14ac:dyDescent="0.25">
      <c r="B61" s="70" t="s">
        <v>120</v>
      </c>
      <c r="C61" s="71">
        <v>3.7401574803149602E-2</v>
      </c>
      <c r="D61" s="72">
        <v>0.18974855549860406</v>
      </c>
      <c r="E61" s="73">
        <v>19812</v>
      </c>
      <c r="F61" s="74">
        <v>0</v>
      </c>
      <c r="G61" s="5"/>
      <c r="H61" s="70" t="s">
        <v>120</v>
      </c>
      <c r="I61" s="88">
        <v>-1.3828754150506986E-2</v>
      </c>
      <c r="J61" s="84"/>
      <c r="K61" s="9">
        <f t="shared" si="2"/>
        <v>-7.0153561552727409E-2</v>
      </c>
      <c r="L61" s="9">
        <f t="shared" si="3"/>
        <v>2.725803005116198E-3</v>
      </c>
    </row>
    <row r="62" spans="2:12" x14ac:dyDescent="0.25">
      <c r="B62" s="70" t="s">
        <v>121</v>
      </c>
      <c r="C62" s="71">
        <v>1.0650111043811831E-2</v>
      </c>
      <c r="D62" s="72">
        <v>0.10265095245031035</v>
      </c>
      <c r="E62" s="73">
        <v>19812</v>
      </c>
      <c r="F62" s="74">
        <v>0</v>
      </c>
      <c r="G62" s="5"/>
      <c r="H62" s="70" t="s">
        <v>121</v>
      </c>
      <c r="I62" s="88">
        <v>-4.9400695843253382E-3</v>
      </c>
      <c r="J62" s="84"/>
      <c r="K62" s="9">
        <f t="shared" si="2"/>
        <v>-4.7612391098406606E-2</v>
      </c>
      <c r="L62" s="9">
        <f t="shared" si="3"/>
        <v>5.1253581560960128E-4</v>
      </c>
    </row>
    <row r="63" spans="2:12" x14ac:dyDescent="0.25">
      <c r="B63" s="70" t="s">
        <v>122</v>
      </c>
      <c r="C63" s="71">
        <v>1.665657177468201E-3</v>
      </c>
      <c r="D63" s="72">
        <v>4.0779488728789053E-2</v>
      </c>
      <c r="E63" s="73">
        <v>19812</v>
      </c>
      <c r="F63" s="74">
        <v>0</v>
      </c>
      <c r="G63" s="5"/>
      <c r="H63" s="70" t="s">
        <v>122</v>
      </c>
      <c r="I63" s="88">
        <v>-3.2447807469707566E-3</v>
      </c>
      <c r="J63" s="84"/>
      <c r="K63" s="9">
        <f t="shared" si="2"/>
        <v>-7.9436406772391804E-2</v>
      </c>
      <c r="L63" s="9">
        <f t="shared" si="3"/>
        <v>1.3253457826426662E-4</v>
      </c>
    </row>
    <row r="64" spans="2:12" x14ac:dyDescent="0.25">
      <c r="B64" s="70" t="s">
        <v>123</v>
      </c>
      <c r="C64" s="71">
        <v>2.0189783969311529E-4</v>
      </c>
      <c r="D64" s="72">
        <v>1.420800007378498E-2</v>
      </c>
      <c r="E64" s="73">
        <v>19812</v>
      </c>
      <c r="F64" s="74">
        <v>0</v>
      </c>
      <c r="G64" s="5"/>
      <c r="H64" s="70" t="s">
        <v>123</v>
      </c>
      <c r="I64" s="88">
        <v>4.6638169394549999E-5</v>
      </c>
      <c r="J64" s="84"/>
      <c r="K64" s="9">
        <f t="shared" si="2"/>
        <v>3.2818660618489288E-3</v>
      </c>
      <c r="L64" s="9">
        <f t="shared" si="3"/>
        <v>-6.6273547290971905E-7</v>
      </c>
    </row>
    <row r="65" spans="2:12" x14ac:dyDescent="0.25">
      <c r="B65" s="70" t="s">
        <v>124</v>
      </c>
      <c r="C65" s="71">
        <v>7.6721179083383811E-3</v>
      </c>
      <c r="D65" s="72">
        <v>8.7256179205529694E-2</v>
      </c>
      <c r="E65" s="73">
        <v>19812</v>
      </c>
      <c r="F65" s="74">
        <v>0</v>
      </c>
      <c r="G65" s="5"/>
      <c r="H65" s="70" t="s">
        <v>124</v>
      </c>
      <c r="I65" s="88">
        <v>2.2790909617961094E-3</v>
      </c>
      <c r="J65" s="84"/>
      <c r="K65" s="9">
        <f t="shared" si="2"/>
        <v>2.5919144383874836E-2</v>
      </c>
      <c r="L65" s="9">
        <f t="shared" si="3"/>
        <v>-2.003921641072724E-4</v>
      </c>
    </row>
    <row r="66" spans="2:12" x14ac:dyDescent="0.25">
      <c r="B66" s="70" t="s">
        <v>125</v>
      </c>
      <c r="C66" s="71">
        <v>1.5142337976983643E-4</v>
      </c>
      <c r="D66" s="72">
        <v>1.2304799590875663E-2</v>
      </c>
      <c r="E66" s="73">
        <v>19812</v>
      </c>
      <c r="F66" s="74">
        <v>0</v>
      </c>
      <c r="G66" s="5"/>
      <c r="H66" s="70" t="s">
        <v>125</v>
      </c>
      <c r="I66" s="88">
        <v>1.975606103231534E-3</v>
      </c>
      <c r="J66" s="84"/>
      <c r="K66" s="9">
        <f t="shared" si="0"/>
        <v>0.16053141993007605</v>
      </c>
      <c r="L66" s="9">
        <f t="shared" si="1"/>
        <v>-2.4311891553850675E-5</v>
      </c>
    </row>
    <row r="67" spans="2:12" x14ac:dyDescent="0.25">
      <c r="B67" s="70" t="s">
        <v>126</v>
      </c>
      <c r="C67" s="71">
        <v>5.5521905915606701E-4</v>
      </c>
      <c r="D67" s="72">
        <v>2.3557139070538302E-2</v>
      </c>
      <c r="E67" s="73">
        <v>19812</v>
      </c>
      <c r="F67" s="74">
        <v>0</v>
      </c>
      <c r="G67" s="5"/>
      <c r="H67" s="70" t="s">
        <v>126</v>
      </c>
      <c r="I67" s="88">
        <v>1.0116531347239993E-3</v>
      </c>
      <c r="J67" s="84"/>
      <c r="K67" s="9">
        <f t="shared" si="0"/>
        <v>4.2920808108097695E-2</v>
      </c>
      <c r="L67" s="9">
        <f t="shared" si="1"/>
        <v>-2.3843689166662023E-5</v>
      </c>
    </row>
    <row r="68" spans="2:12" x14ac:dyDescent="0.25">
      <c r="B68" s="70" t="s">
        <v>127</v>
      </c>
      <c r="C68" s="71">
        <v>1.0599636583888553E-3</v>
      </c>
      <c r="D68" s="72">
        <v>3.2540645084470514E-2</v>
      </c>
      <c r="E68" s="73">
        <v>19812</v>
      </c>
      <c r="F68" s="74">
        <v>0</v>
      </c>
      <c r="G68" s="5"/>
      <c r="H68" s="70" t="s">
        <v>127</v>
      </c>
      <c r="I68" s="88">
        <v>4.539011003617051E-3</v>
      </c>
      <c r="J68" s="84"/>
      <c r="K68" s="9">
        <f t="shared" si="0"/>
        <v>0.13933957993574203</v>
      </c>
      <c r="L68" s="9">
        <f t="shared" si="1"/>
        <v>-1.4785160823862275E-4</v>
      </c>
    </row>
    <row r="69" spans="2:12" x14ac:dyDescent="0.25">
      <c r="B69" s="70" t="s">
        <v>128</v>
      </c>
      <c r="C69" s="71">
        <v>7.0664243892590349E-4</v>
      </c>
      <c r="D69" s="72">
        <v>2.6574023770965974E-2</v>
      </c>
      <c r="E69" s="73">
        <v>19812</v>
      </c>
      <c r="F69" s="74">
        <v>0</v>
      </c>
      <c r="G69" s="5"/>
      <c r="H69" s="70" t="s">
        <v>128</v>
      </c>
      <c r="I69" s="88">
        <v>5.1387811863315095E-3</v>
      </c>
      <c r="J69" s="84"/>
      <c r="K69" s="9">
        <f t="shared" si="0"/>
        <v>0.19323945630963923</v>
      </c>
      <c r="L69" s="9">
        <f t="shared" si="1"/>
        <v>-1.3664776181103897E-4</v>
      </c>
    </row>
    <row r="70" spans="2:12" x14ac:dyDescent="0.25">
      <c r="B70" s="70" t="s">
        <v>129</v>
      </c>
      <c r="C70" s="71">
        <v>1.2618614980819705E-2</v>
      </c>
      <c r="D70" s="72">
        <v>0.11162443482179388</v>
      </c>
      <c r="E70" s="73">
        <v>19812</v>
      </c>
      <c r="F70" s="74">
        <v>0</v>
      </c>
      <c r="G70" s="5"/>
      <c r="H70" s="70" t="s">
        <v>129</v>
      </c>
      <c r="I70" s="88">
        <v>-8.8642376087318727E-3</v>
      </c>
      <c r="J70" s="84"/>
      <c r="K70" s="9">
        <f t="shared" si="0"/>
        <v>-7.8409205128086717E-2</v>
      </c>
      <c r="L70" s="9">
        <f t="shared" si="1"/>
        <v>1.0020601820888296E-3</v>
      </c>
    </row>
    <row r="71" spans="2:12" x14ac:dyDescent="0.25">
      <c r="B71" s="70" t="s">
        <v>130</v>
      </c>
      <c r="C71" s="71">
        <v>6.5616797900262466E-4</v>
      </c>
      <c r="D71" s="72">
        <v>2.5608016757430661E-2</v>
      </c>
      <c r="E71" s="73">
        <v>19812</v>
      </c>
      <c r="F71" s="74">
        <v>0</v>
      </c>
      <c r="G71" s="5"/>
      <c r="H71" s="70" t="s">
        <v>130</v>
      </c>
      <c r="I71" s="88">
        <v>-4.0505374592005928E-4</v>
      </c>
      <c r="J71" s="84"/>
      <c r="K71" s="9">
        <f t="shared" si="0"/>
        <v>-1.5807079730403351E-2</v>
      </c>
      <c r="L71" s="9">
        <f t="shared" si="1"/>
        <v>1.0378909868945074E-5</v>
      </c>
    </row>
    <row r="72" spans="2:12" x14ac:dyDescent="0.25">
      <c r="B72" s="70" t="s">
        <v>131</v>
      </c>
      <c r="C72" s="71">
        <v>8.2778114274177257E-3</v>
      </c>
      <c r="D72" s="72">
        <v>9.0607414960075947E-2</v>
      </c>
      <c r="E72" s="73">
        <v>19812</v>
      </c>
      <c r="F72" s="74">
        <v>0</v>
      </c>
      <c r="G72" s="5"/>
      <c r="H72" s="70" t="s">
        <v>131</v>
      </c>
      <c r="I72" s="88">
        <v>-2.2579757556239512E-3</v>
      </c>
      <c r="J72" s="84"/>
      <c r="K72" s="9">
        <f t="shared" ref="K72:K103" si="4">((1-C72)/D72)*I72</f>
        <v>-2.4714143528958465E-2</v>
      </c>
      <c r="L72" s="9">
        <f t="shared" ref="L72:L103" si="5">((0-C72)/D72)*I72</f>
        <v>2.0628662147542686E-4</v>
      </c>
    </row>
    <row r="73" spans="2:12" x14ac:dyDescent="0.25">
      <c r="B73" s="70" t="s">
        <v>132</v>
      </c>
      <c r="C73" s="71">
        <v>7.4348879466989704E-2</v>
      </c>
      <c r="D73" s="72">
        <v>0.26234442527597324</v>
      </c>
      <c r="E73" s="73">
        <v>19812</v>
      </c>
      <c r="F73" s="74">
        <v>0</v>
      </c>
      <c r="G73" s="5"/>
      <c r="H73" s="70" t="s">
        <v>132</v>
      </c>
      <c r="I73" s="88">
        <v>-2.4790175695478082E-2</v>
      </c>
      <c r="J73" s="84"/>
      <c r="K73" s="9">
        <f t="shared" si="4"/>
        <v>-8.7469188211605139E-2</v>
      </c>
      <c r="L73" s="9">
        <f t="shared" si="5"/>
        <v>7.0255801426301534E-3</v>
      </c>
    </row>
    <row r="74" spans="2:12" x14ac:dyDescent="0.25">
      <c r="B74" s="70" t="s">
        <v>133</v>
      </c>
      <c r="C74" s="71">
        <v>0.90192812436906922</v>
      </c>
      <c r="D74" s="72">
        <v>0.2974193129630891</v>
      </c>
      <c r="E74" s="73">
        <v>19812</v>
      </c>
      <c r="F74" s="74">
        <v>0</v>
      </c>
      <c r="G74" s="5"/>
      <c r="H74" s="70" t="s">
        <v>133</v>
      </c>
      <c r="I74" s="88">
        <v>2.4989939180351237E-2</v>
      </c>
      <c r="J74" s="84"/>
      <c r="K74" s="9">
        <f t="shared" si="4"/>
        <v>8.2402523995611741E-3</v>
      </c>
      <c r="L74" s="9">
        <f t="shared" si="5"/>
        <v>-7.5782331511970433E-2</v>
      </c>
    </row>
    <row r="75" spans="2:12" x14ac:dyDescent="0.25">
      <c r="B75" s="70" t="s">
        <v>134</v>
      </c>
      <c r="C75" s="71">
        <v>4.0379567938623052E-4</v>
      </c>
      <c r="D75" s="72">
        <v>2.0091117505077003E-2</v>
      </c>
      <c r="E75" s="73">
        <v>19812</v>
      </c>
      <c r="F75" s="74">
        <v>0</v>
      </c>
      <c r="G75" s="5"/>
      <c r="H75" s="70" t="s">
        <v>134</v>
      </c>
      <c r="I75" s="88">
        <v>-4.3596896069439324E-4</v>
      </c>
      <c r="J75" s="84"/>
      <c r="K75" s="9">
        <f t="shared" si="4"/>
        <v>-2.1690825221722682E-2</v>
      </c>
      <c r="L75" s="9">
        <f t="shared" si="5"/>
        <v>8.7621996452121496E-6</v>
      </c>
    </row>
    <row r="76" spans="2:12" x14ac:dyDescent="0.25">
      <c r="B76" s="70" t="s">
        <v>135</v>
      </c>
      <c r="C76" s="71">
        <v>1.8170805572380376E-3</v>
      </c>
      <c r="D76" s="72">
        <v>4.2589556579186248E-2</v>
      </c>
      <c r="E76" s="73">
        <v>19812</v>
      </c>
      <c r="F76" s="74">
        <v>0</v>
      </c>
      <c r="G76" s="5"/>
      <c r="H76" s="70" t="s">
        <v>135</v>
      </c>
      <c r="I76" s="88">
        <v>7.2904656538520622E-3</v>
      </c>
      <c r="J76" s="84"/>
      <c r="K76" s="9">
        <f t="shared" si="4"/>
        <v>0.17086860899640482</v>
      </c>
      <c r="L76" s="9">
        <f t="shared" si="5"/>
        <v>-3.1104722511481465E-4</v>
      </c>
    </row>
    <row r="77" spans="2:12" x14ac:dyDescent="0.25">
      <c r="B77" s="70" t="s">
        <v>136</v>
      </c>
      <c r="C77" s="71">
        <v>2.0189783969311529E-4</v>
      </c>
      <c r="D77" s="72">
        <v>1.4208000073784826E-2</v>
      </c>
      <c r="E77" s="73">
        <v>19812</v>
      </c>
      <c r="F77" s="74">
        <v>0</v>
      </c>
      <c r="G77" s="5"/>
      <c r="H77" s="70" t="s">
        <v>136</v>
      </c>
      <c r="I77" s="88">
        <v>3.3302098430897948E-3</v>
      </c>
      <c r="J77" s="84"/>
      <c r="K77" s="9">
        <f t="shared" si="4"/>
        <v>0.23434244535654797</v>
      </c>
      <c r="L77" s="9">
        <f t="shared" si="5"/>
        <v>-4.7322787834521002E-5</v>
      </c>
    </row>
    <row r="78" spans="2:12" ht="22.8" x14ac:dyDescent="0.25">
      <c r="B78" s="70" t="s">
        <v>137</v>
      </c>
      <c r="C78" s="71">
        <v>1.5142337976983643E-4</v>
      </c>
      <c r="D78" s="72">
        <v>1.2304799590875735E-2</v>
      </c>
      <c r="E78" s="73">
        <v>19812</v>
      </c>
      <c r="F78" s="74">
        <v>0</v>
      </c>
      <c r="G78" s="5"/>
      <c r="H78" s="70" t="s">
        <v>137</v>
      </c>
      <c r="I78" s="88">
        <v>2.5652312343975615E-3</v>
      </c>
      <c r="J78" s="84"/>
      <c r="K78" s="9">
        <f t="shared" si="4"/>
        <v>0.20844246828010449</v>
      </c>
      <c r="L78" s="9">
        <f t="shared" si="5"/>
        <v>-3.1567843144041257E-5</v>
      </c>
    </row>
    <row r="79" spans="2:12" x14ac:dyDescent="0.25">
      <c r="B79" s="70" t="s">
        <v>138</v>
      </c>
      <c r="C79" s="71">
        <v>2.5237229961639409E-4</v>
      </c>
      <c r="D79" s="72">
        <v>1.5884626014556529E-2</v>
      </c>
      <c r="E79" s="73">
        <v>19812</v>
      </c>
      <c r="F79" s="74">
        <v>0</v>
      </c>
      <c r="G79" s="5"/>
      <c r="H79" s="70" t="s">
        <v>138</v>
      </c>
      <c r="I79" s="88">
        <v>-8.1098761038681498E-4</v>
      </c>
      <c r="J79" s="84"/>
      <c r="K79" s="9">
        <f t="shared" si="4"/>
        <v>-5.1041991094762137E-2</v>
      </c>
      <c r="L79" s="9">
        <f t="shared" si="5"/>
        <v>1.2884836445388534E-5</v>
      </c>
    </row>
    <row r="80" spans="2:12" x14ac:dyDescent="0.25">
      <c r="B80" s="70" t="s">
        <v>139</v>
      </c>
      <c r="C80" s="71">
        <v>2.0189783969311526E-4</v>
      </c>
      <c r="D80" s="72">
        <v>1.4208000073784886E-2</v>
      </c>
      <c r="E80" s="73">
        <v>19812</v>
      </c>
      <c r="F80" s="74">
        <v>0</v>
      </c>
      <c r="G80" s="5"/>
      <c r="H80" s="70" t="s">
        <v>139</v>
      </c>
      <c r="I80" s="88">
        <v>-3.2609686618835781E-4</v>
      </c>
      <c r="J80" s="84"/>
      <c r="K80" s="9">
        <f t="shared" si="4"/>
        <v>-2.2947003536205067E-2</v>
      </c>
      <c r="L80" s="9">
        <f t="shared" si="5"/>
        <v>4.6338860129654823E-6</v>
      </c>
    </row>
    <row r="81" spans="2:12" x14ac:dyDescent="0.25">
      <c r="B81" s="70" t="s">
        <v>140</v>
      </c>
      <c r="C81" s="71">
        <v>3.1344639612356145E-2</v>
      </c>
      <c r="D81" s="72">
        <v>0.17425178842860867</v>
      </c>
      <c r="E81" s="73">
        <v>19812</v>
      </c>
      <c r="F81" s="74">
        <v>0</v>
      </c>
      <c r="G81" s="5"/>
      <c r="H81" s="70" t="s">
        <v>140</v>
      </c>
      <c r="I81" s="88">
        <v>-1.0416710558989101E-2</v>
      </c>
      <c r="J81" s="84"/>
      <c r="K81" s="9">
        <f t="shared" si="4"/>
        <v>-5.7905876384765714E-2</v>
      </c>
      <c r="L81" s="9">
        <f t="shared" si="5"/>
        <v>1.8737715197196347E-3</v>
      </c>
    </row>
    <row r="82" spans="2:12" x14ac:dyDescent="0.25">
      <c r="B82" s="70" t="s">
        <v>141</v>
      </c>
      <c r="C82" s="71">
        <v>6.0266505148394912E-2</v>
      </c>
      <c r="D82" s="72">
        <v>0.23798594967631181</v>
      </c>
      <c r="E82" s="73">
        <v>19812</v>
      </c>
      <c r="F82" s="74">
        <v>0</v>
      </c>
      <c r="G82" s="5"/>
      <c r="H82" s="70" t="s">
        <v>141</v>
      </c>
      <c r="I82" s="88">
        <v>-2.3555426833809061E-2</v>
      </c>
      <c r="J82" s="84"/>
      <c r="K82" s="9">
        <f t="shared" si="4"/>
        <v>-9.301315313514906E-2</v>
      </c>
      <c r="L82" s="9">
        <f t="shared" si="5"/>
        <v>5.9650716963888699E-3</v>
      </c>
    </row>
    <row r="83" spans="2:12" x14ac:dyDescent="0.25">
      <c r="B83" s="70" t="s">
        <v>142</v>
      </c>
      <c r="C83" s="71">
        <v>2.7256208358570561E-3</v>
      </c>
      <c r="D83" s="72">
        <v>5.2137597116725019E-2</v>
      </c>
      <c r="E83" s="73">
        <v>19812</v>
      </c>
      <c r="F83" s="74">
        <v>0</v>
      </c>
      <c r="G83" s="5"/>
      <c r="H83" s="70" t="s">
        <v>142</v>
      </c>
      <c r="I83" s="88">
        <v>-5.5828875868015491E-3</v>
      </c>
      <c r="J83" s="84"/>
      <c r="K83" s="9">
        <f t="shared" si="4"/>
        <v>-0.10678801977785592</v>
      </c>
      <c r="L83" s="9">
        <f t="shared" si="5"/>
        <v>2.9185914910437387E-4</v>
      </c>
    </row>
    <row r="84" spans="2:12" x14ac:dyDescent="0.25">
      <c r="B84" s="70" t="s">
        <v>143</v>
      </c>
      <c r="C84" s="71">
        <v>2.5237229961639409E-4</v>
      </c>
      <c r="D84" s="72">
        <v>1.5884626014556234E-2</v>
      </c>
      <c r="E84" s="73">
        <v>19812</v>
      </c>
      <c r="F84" s="74">
        <v>0</v>
      </c>
      <c r="G84" s="5"/>
      <c r="H84" s="70" t="s">
        <v>143</v>
      </c>
      <c r="I84" s="88">
        <v>-1.4111810972311763E-3</v>
      </c>
      <c r="J84" s="84"/>
      <c r="K84" s="9">
        <f t="shared" si="4"/>
        <v>-8.8817007899314196E-2</v>
      </c>
      <c r="L84" s="9">
        <f t="shared" si="5"/>
        <v>2.2420610869721363E-5</v>
      </c>
    </row>
    <row r="85" spans="2:12" x14ac:dyDescent="0.25">
      <c r="B85" s="70" t="s">
        <v>144</v>
      </c>
      <c r="C85" s="71">
        <v>3.5332121946295175E-4</v>
      </c>
      <c r="D85" s="72">
        <v>1.879399403733643E-2</v>
      </c>
      <c r="E85" s="73">
        <v>19812</v>
      </c>
      <c r="F85" s="74">
        <v>0</v>
      </c>
      <c r="G85" s="5"/>
      <c r="H85" s="70" t="s">
        <v>144</v>
      </c>
      <c r="I85" s="88">
        <v>-2.2140988512872198E-3</v>
      </c>
      <c r="J85" s="84"/>
      <c r="K85" s="9">
        <f t="shared" si="4"/>
        <v>-0.1177672270611592</v>
      </c>
      <c r="L85" s="9">
        <f t="shared" si="5"/>
        <v>4.1624367050144632E-5</v>
      </c>
    </row>
    <row r="86" spans="2:12" x14ac:dyDescent="0.25">
      <c r="B86" s="70" t="s">
        <v>145</v>
      </c>
      <c r="C86" s="71">
        <v>5.0474459923278818E-4</v>
      </c>
      <c r="D86" s="72">
        <v>2.246141797081122E-2</v>
      </c>
      <c r="E86" s="73">
        <v>19812</v>
      </c>
      <c r="F86" s="74">
        <v>0</v>
      </c>
      <c r="G86" s="5"/>
      <c r="H86" s="70" t="s">
        <v>145</v>
      </c>
      <c r="I86" s="88">
        <v>-1.2579723327830483E-3</v>
      </c>
      <c r="J86" s="84"/>
      <c r="K86" s="9">
        <f t="shared" si="4"/>
        <v>-5.5977649304064916E-2</v>
      </c>
      <c r="L86" s="9">
        <f t="shared" si="5"/>
        <v>2.8268684629868149E-5</v>
      </c>
    </row>
    <row r="87" spans="2:12" x14ac:dyDescent="0.25">
      <c r="B87" s="70" t="s">
        <v>146</v>
      </c>
      <c r="C87" s="71">
        <v>0.19765798505955987</v>
      </c>
      <c r="D87" s="72">
        <v>0.39824277911266126</v>
      </c>
      <c r="E87" s="73">
        <v>19812</v>
      </c>
      <c r="F87" s="74">
        <v>0</v>
      </c>
      <c r="G87" s="5"/>
      <c r="H87" s="70" t="s">
        <v>146</v>
      </c>
      <c r="I87" s="88">
        <v>5.4018404819845586E-2</v>
      </c>
      <c r="J87" s="84"/>
      <c r="K87" s="9">
        <f t="shared" si="4"/>
        <v>0.10883119052049962</v>
      </c>
      <c r="L87" s="9">
        <f t="shared" si="5"/>
        <v>-2.6810703452332448E-2</v>
      </c>
    </row>
    <row r="88" spans="2:12" x14ac:dyDescent="0.25">
      <c r="B88" s="70" t="s">
        <v>147</v>
      </c>
      <c r="C88" s="71">
        <v>5.0878255602665047E-2</v>
      </c>
      <c r="D88" s="72">
        <v>0.21975462731639905</v>
      </c>
      <c r="E88" s="73">
        <v>19812</v>
      </c>
      <c r="F88" s="74">
        <v>0</v>
      </c>
      <c r="G88" s="5"/>
      <c r="H88" s="70" t="s">
        <v>147</v>
      </c>
      <c r="I88" s="88">
        <v>1.2024865372232603E-2</v>
      </c>
      <c r="J88" s="84"/>
      <c r="K88" s="9">
        <f t="shared" si="4"/>
        <v>5.1935476115386563E-2</v>
      </c>
      <c r="L88" s="9">
        <f t="shared" si="5"/>
        <v>-2.7840331804036183E-3</v>
      </c>
    </row>
    <row r="89" spans="2:12" x14ac:dyDescent="0.25">
      <c r="B89" s="70" t="s">
        <v>148</v>
      </c>
      <c r="C89" s="71">
        <v>0.22355138300020189</v>
      </c>
      <c r="D89" s="72">
        <v>0.41663524066522611</v>
      </c>
      <c r="E89" s="73">
        <v>19812</v>
      </c>
      <c r="F89" s="74">
        <v>0</v>
      </c>
      <c r="G89" s="5"/>
      <c r="H89" s="70" t="s">
        <v>148</v>
      </c>
      <c r="I89" s="88">
        <v>-2.3224044984135037E-3</v>
      </c>
      <c r="J89" s="84"/>
      <c r="K89" s="9">
        <f t="shared" si="4"/>
        <v>-4.3280730598499731E-3</v>
      </c>
      <c r="L89" s="9">
        <f t="shared" si="5"/>
        <v>1.2461181552412095E-3</v>
      </c>
    </row>
    <row r="90" spans="2:12" x14ac:dyDescent="0.25">
      <c r="B90" s="70" t="s">
        <v>149</v>
      </c>
      <c r="C90" s="71">
        <v>0.49687058348475671</v>
      </c>
      <c r="D90" s="72">
        <v>0.50000282550188324</v>
      </c>
      <c r="E90" s="73">
        <v>19812</v>
      </c>
      <c r="F90" s="74">
        <v>0</v>
      </c>
      <c r="G90" s="5"/>
      <c r="H90" s="70" t="s">
        <v>149</v>
      </c>
      <c r="I90" s="88">
        <v>-4.5791978651009681E-2</v>
      </c>
      <c r="J90" s="84"/>
      <c r="K90" s="9">
        <f t="shared" si="4"/>
        <v>-4.607832261074734E-2</v>
      </c>
      <c r="L90" s="9">
        <f t="shared" si="5"/>
        <v>4.5505117152908982E-2</v>
      </c>
    </row>
    <row r="91" spans="2:12" x14ac:dyDescent="0.25">
      <c r="B91" s="70" t="s">
        <v>150</v>
      </c>
      <c r="C91" s="71">
        <v>8.5806581869573998E-4</v>
      </c>
      <c r="D91" s="72">
        <v>2.9280929240317249E-2</v>
      </c>
      <c r="E91" s="73">
        <v>19812</v>
      </c>
      <c r="F91" s="74">
        <v>0</v>
      </c>
      <c r="G91" s="5"/>
      <c r="H91" s="70" t="s">
        <v>150</v>
      </c>
      <c r="I91" s="88">
        <v>8.386631234914378E-4</v>
      </c>
      <c r="J91" s="84"/>
      <c r="K91" s="9">
        <f t="shared" si="4"/>
        <v>2.8617380563796969E-2</v>
      </c>
      <c r="L91" s="9">
        <f t="shared" si="5"/>
        <v>-2.4576684495304292E-5</v>
      </c>
    </row>
    <row r="92" spans="2:12" x14ac:dyDescent="0.25">
      <c r="B92" s="70" t="s">
        <v>151</v>
      </c>
      <c r="C92" s="71">
        <v>3.5836866545527961E-3</v>
      </c>
      <c r="D92" s="72">
        <v>5.9758046236694576E-2</v>
      </c>
      <c r="E92" s="73">
        <v>19812</v>
      </c>
      <c r="F92" s="74">
        <v>0</v>
      </c>
      <c r="G92" s="5"/>
      <c r="H92" s="70" t="s">
        <v>151</v>
      </c>
      <c r="I92" s="88">
        <v>-4.6324212279049917E-4</v>
      </c>
      <c r="J92" s="84"/>
      <c r="K92" s="9">
        <f t="shared" si="4"/>
        <v>-7.7241817168679887E-3</v>
      </c>
      <c r="L92" s="9">
        <f t="shared" si="5"/>
        <v>2.7780603915588227E-5</v>
      </c>
    </row>
    <row r="93" spans="2:12" x14ac:dyDescent="0.25">
      <c r="B93" s="70" t="s">
        <v>152</v>
      </c>
      <c r="C93" s="71">
        <v>9.0854027861901881E-4</v>
      </c>
      <c r="D93" s="72">
        <v>3.0129066562205153E-2</v>
      </c>
      <c r="E93" s="73">
        <v>19812</v>
      </c>
      <c r="F93" s="74">
        <v>0</v>
      </c>
      <c r="G93" s="5"/>
      <c r="H93" s="70" t="s">
        <v>152</v>
      </c>
      <c r="I93" s="88">
        <v>-7.7047416033790717E-4</v>
      </c>
      <c r="J93" s="84"/>
      <c r="K93" s="9">
        <f t="shared" si="4"/>
        <v>-2.5549220117400979E-2</v>
      </c>
      <c r="L93" s="9">
        <f t="shared" si="5"/>
        <v>2.3233604229221866E-5</v>
      </c>
    </row>
    <row r="94" spans="2:12" x14ac:dyDescent="0.25">
      <c r="B94" s="70" t="s">
        <v>153</v>
      </c>
      <c r="C94" s="71">
        <v>1.0801534423581666E-2</v>
      </c>
      <c r="D94" s="72">
        <v>0.10337021146105362</v>
      </c>
      <c r="E94" s="73">
        <v>19812</v>
      </c>
      <c r="F94" s="74">
        <v>0</v>
      </c>
      <c r="G94" s="5"/>
      <c r="H94" s="70" t="s">
        <v>153</v>
      </c>
      <c r="I94" s="88">
        <v>-5.749949666099553E-3</v>
      </c>
      <c r="J94" s="84"/>
      <c r="K94" s="9">
        <f t="shared" si="4"/>
        <v>-5.5023989082099364E-2</v>
      </c>
      <c r="L94" s="9">
        <f t="shared" si="5"/>
        <v>6.0083343522651612E-4</v>
      </c>
    </row>
    <row r="95" spans="2:12" ht="22.8" x14ac:dyDescent="0.25">
      <c r="B95" s="70" t="s">
        <v>154</v>
      </c>
      <c r="C95" s="71">
        <v>5.0474459923278829E-4</v>
      </c>
      <c r="D95" s="72">
        <v>2.2461417970810485E-2</v>
      </c>
      <c r="E95" s="73">
        <v>19812</v>
      </c>
      <c r="F95" s="74">
        <v>0</v>
      </c>
      <c r="G95" s="5"/>
      <c r="H95" s="70" t="s">
        <v>154</v>
      </c>
      <c r="I95" s="88">
        <v>-5.3518348964932451E-4</v>
      </c>
      <c r="J95" s="84"/>
      <c r="K95" s="9">
        <f t="shared" si="4"/>
        <v>-2.3814763581198075E-2</v>
      </c>
      <c r="L95" s="9">
        <f t="shared" si="5"/>
        <v>1.2026443582061446E-5</v>
      </c>
    </row>
    <row r="96" spans="2:12" x14ac:dyDescent="0.25">
      <c r="B96" s="70" t="s">
        <v>155</v>
      </c>
      <c r="C96" s="71">
        <v>5.4007672117908339E-3</v>
      </c>
      <c r="D96" s="72">
        <v>7.3293042422562127E-2</v>
      </c>
      <c r="E96" s="73">
        <v>19812</v>
      </c>
      <c r="F96" s="74">
        <v>0</v>
      </c>
      <c r="G96" s="5"/>
      <c r="H96" s="70" t="s">
        <v>155</v>
      </c>
      <c r="I96" s="88">
        <v>-3.5060775763033126E-3</v>
      </c>
      <c r="J96" s="84"/>
      <c r="K96" s="9">
        <f t="shared" si="4"/>
        <v>-4.7578077703235792E-2</v>
      </c>
      <c r="L96" s="9">
        <f t="shared" si="5"/>
        <v>2.5835342878691858E-4</v>
      </c>
    </row>
    <row r="97" spans="2:12" x14ac:dyDescent="0.25">
      <c r="B97" s="70" t="s">
        <v>156</v>
      </c>
      <c r="C97" s="71">
        <v>1.4637593377750857E-3</v>
      </c>
      <c r="D97" s="72">
        <v>3.8232061472224112E-2</v>
      </c>
      <c r="E97" s="73">
        <v>19812</v>
      </c>
      <c r="F97" s="74">
        <v>0</v>
      </c>
      <c r="G97" s="5"/>
      <c r="H97" s="70" t="s">
        <v>156</v>
      </c>
      <c r="I97" s="88">
        <v>1.3087460056619884E-3</v>
      </c>
      <c r="J97" s="84"/>
      <c r="K97" s="9">
        <f t="shared" si="4"/>
        <v>3.4181528961624193E-2</v>
      </c>
      <c r="L97" s="9">
        <f t="shared" si="5"/>
        <v>-5.0106876605525017E-5</v>
      </c>
    </row>
    <row r="98" spans="2:12" x14ac:dyDescent="0.25">
      <c r="B98" s="70" t="s">
        <v>157</v>
      </c>
      <c r="C98" s="71">
        <v>2.5237229961639409E-4</v>
      </c>
      <c r="D98" s="72">
        <v>1.5884626014557111E-2</v>
      </c>
      <c r="E98" s="73">
        <v>19812</v>
      </c>
      <c r="F98" s="74">
        <v>0</v>
      </c>
      <c r="G98" s="5"/>
      <c r="H98" s="70" t="s">
        <v>157</v>
      </c>
      <c r="I98" s="88">
        <v>3.0754664327027198E-3</v>
      </c>
      <c r="J98" s="84"/>
      <c r="K98" s="9">
        <f t="shared" si="4"/>
        <v>0.19356390684608971</v>
      </c>
      <c r="L98" s="9">
        <f t="shared" si="5"/>
        <v>-4.8862499834929489E-5</v>
      </c>
    </row>
    <row r="99" spans="2:12" x14ac:dyDescent="0.25">
      <c r="B99" s="70" t="s">
        <v>158</v>
      </c>
      <c r="C99" s="71">
        <v>3.4827377347062378E-3</v>
      </c>
      <c r="D99" s="72">
        <v>5.8913355518915987E-2</v>
      </c>
      <c r="E99" s="73">
        <v>19812</v>
      </c>
      <c r="F99" s="74">
        <v>0</v>
      </c>
      <c r="G99" s="5"/>
      <c r="H99" s="70" t="s">
        <v>158</v>
      </c>
      <c r="I99" s="88">
        <v>-3.8372442513301117E-3</v>
      </c>
      <c r="J99" s="84"/>
      <c r="K99" s="9">
        <f t="shared" si="4"/>
        <v>-6.4906846712388389E-2</v>
      </c>
      <c r="L99" s="9">
        <f t="shared" si="5"/>
        <v>2.2684356091550408E-4</v>
      </c>
    </row>
    <row r="100" spans="2:12" x14ac:dyDescent="0.25">
      <c r="B100" s="70" t="s">
        <v>159</v>
      </c>
      <c r="C100" s="71">
        <v>3.7855844942459114E-3</v>
      </c>
      <c r="D100" s="72">
        <v>6.1412085177856006E-2</v>
      </c>
      <c r="E100" s="73">
        <v>19812</v>
      </c>
      <c r="F100" s="74">
        <v>0</v>
      </c>
      <c r="G100" s="5"/>
      <c r="H100" s="70" t="s">
        <v>159</v>
      </c>
      <c r="I100" s="88">
        <v>1.1815848672797332E-2</v>
      </c>
      <c r="J100" s="84"/>
      <c r="K100" s="9">
        <f t="shared" si="4"/>
        <v>0.19167430555703827</v>
      </c>
      <c r="L100" s="9">
        <f t="shared" si="5"/>
        <v>-7.283565342644713E-4</v>
      </c>
    </row>
    <row r="101" spans="2:12" x14ac:dyDescent="0.25">
      <c r="B101" s="70" t="s">
        <v>160</v>
      </c>
      <c r="C101" s="71">
        <v>0.3173834039975772</v>
      </c>
      <c r="D101" s="72">
        <v>0.4654697785761302</v>
      </c>
      <c r="E101" s="73">
        <v>19812</v>
      </c>
      <c r="F101" s="74">
        <v>0</v>
      </c>
      <c r="G101" s="5"/>
      <c r="H101" s="70" t="s">
        <v>160</v>
      </c>
      <c r="I101" s="88">
        <v>6.657799820132157E-2</v>
      </c>
      <c r="J101" s="84"/>
      <c r="K101" s="9">
        <f t="shared" si="4"/>
        <v>9.7637373235840291E-2</v>
      </c>
      <c r="L101" s="9">
        <f t="shared" si="5"/>
        <v>-4.5396613642928393E-2</v>
      </c>
    </row>
    <row r="102" spans="2:12" x14ac:dyDescent="0.25">
      <c r="B102" s="70" t="s">
        <v>161</v>
      </c>
      <c r="C102" s="71">
        <v>0.39561881687865941</v>
      </c>
      <c r="D102" s="72">
        <v>0.48899553974791188</v>
      </c>
      <c r="E102" s="73">
        <v>19812</v>
      </c>
      <c r="F102" s="74">
        <v>0</v>
      </c>
      <c r="G102" s="5"/>
      <c r="H102" s="70" t="s">
        <v>161</v>
      </c>
      <c r="I102" s="88">
        <v>3.6870275358182061E-2</v>
      </c>
      <c r="J102" s="84"/>
      <c r="K102" s="9">
        <f t="shared" si="4"/>
        <v>4.5570355620166661E-2</v>
      </c>
      <c r="L102" s="9">
        <f t="shared" si="5"/>
        <v>-2.9829668227064163E-2</v>
      </c>
    </row>
    <row r="103" spans="2:12" x14ac:dyDescent="0.25">
      <c r="B103" s="70" t="s">
        <v>162</v>
      </c>
      <c r="C103" s="71">
        <v>0.23092065414900059</v>
      </c>
      <c r="D103" s="72">
        <v>0.42143240284355044</v>
      </c>
      <c r="E103" s="73">
        <v>19812</v>
      </c>
      <c r="F103" s="74">
        <v>0</v>
      </c>
      <c r="G103" s="5"/>
      <c r="H103" s="70" t="s">
        <v>162</v>
      </c>
      <c r="I103" s="88">
        <v>7.2002214934517458E-2</v>
      </c>
      <c r="J103" s="84"/>
      <c r="K103" s="9">
        <f t="shared" si="4"/>
        <v>0.13139809845665551</v>
      </c>
      <c r="L103" s="9">
        <f t="shared" si="5"/>
        <v>-3.9453061655128893E-2</v>
      </c>
    </row>
    <row r="104" spans="2:12" x14ac:dyDescent="0.25">
      <c r="B104" s="70" t="s">
        <v>163</v>
      </c>
      <c r="C104" s="71">
        <v>9.590147385422975E-3</v>
      </c>
      <c r="D104" s="72">
        <v>9.746104810679411E-2</v>
      </c>
      <c r="E104" s="73">
        <v>19812</v>
      </c>
      <c r="F104" s="74">
        <v>0</v>
      </c>
      <c r="G104" s="5"/>
      <c r="H104" s="70" t="s">
        <v>163</v>
      </c>
      <c r="I104" s="88">
        <v>9.9494220042396237E-3</v>
      </c>
      <c r="J104" s="84"/>
      <c r="K104" s="9">
        <f t="shared" ref="K104:K121" si="6">((1-C104)/D104)*I104</f>
        <v>0.10110711686602786</v>
      </c>
      <c r="L104" s="9">
        <f t="shared" ref="L104:L121" si="7">((0-C104)/D104)*I104</f>
        <v>-9.7902110919097403E-4</v>
      </c>
    </row>
    <row r="105" spans="2:12" x14ac:dyDescent="0.25">
      <c r="B105" s="70" t="s">
        <v>164</v>
      </c>
      <c r="C105" s="71">
        <v>3.4877851806985667E-2</v>
      </c>
      <c r="D105" s="72">
        <v>0.18347502932666424</v>
      </c>
      <c r="E105" s="73">
        <v>19812</v>
      </c>
      <c r="F105" s="74">
        <v>0</v>
      </c>
      <c r="G105" s="5"/>
      <c r="H105" s="70" t="s">
        <v>164</v>
      </c>
      <c r="I105" s="88">
        <v>3.9299786678676743E-2</v>
      </c>
      <c r="J105" s="84"/>
      <c r="K105" s="9">
        <f t="shared" si="6"/>
        <v>0.20672619419682256</v>
      </c>
      <c r="L105" s="9">
        <f t="shared" si="7"/>
        <v>-7.4707285283198794E-3</v>
      </c>
    </row>
    <row r="106" spans="2:12" x14ac:dyDescent="0.25">
      <c r="B106" s="70" t="s">
        <v>165</v>
      </c>
      <c r="C106" s="71">
        <v>0.11356753482737734</v>
      </c>
      <c r="D106" s="72">
        <v>0.31729328921117561</v>
      </c>
      <c r="E106" s="73">
        <v>19812</v>
      </c>
      <c r="F106" s="74">
        <v>0</v>
      </c>
      <c r="G106" s="5"/>
      <c r="H106" s="70" t="s">
        <v>165</v>
      </c>
      <c r="I106" s="88">
        <v>6.4107819132588229E-2</v>
      </c>
      <c r="J106" s="84"/>
      <c r="K106" s="9">
        <f t="shared" si="6"/>
        <v>0.17910007580626527</v>
      </c>
      <c r="L106" s="9">
        <f t="shared" si="7"/>
        <v>-2.2945858704253322E-2</v>
      </c>
    </row>
    <row r="107" spans="2:12" x14ac:dyDescent="0.25">
      <c r="B107" s="70" t="s">
        <v>166</v>
      </c>
      <c r="C107" s="71">
        <v>0.41429436705027256</v>
      </c>
      <c r="D107" s="72">
        <v>0.49261221356764295</v>
      </c>
      <c r="E107" s="73">
        <v>19812</v>
      </c>
      <c r="F107" s="74">
        <v>0</v>
      </c>
      <c r="G107" s="5"/>
      <c r="H107" s="70" t="s">
        <v>166</v>
      </c>
      <c r="I107" s="88">
        <v>5.8299842193259739E-2</v>
      </c>
      <c r="J107" s="84"/>
      <c r="K107" s="9">
        <f t="shared" si="6"/>
        <v>6.931729468372913E-2</v>
      </c>
      <c r="L107" s="9">
        <f t="shared" si="7"/>
        <v>-4.9031054357467151E-2</v>
      </c>
    </row>
    <row r="108" spans="2:12" x14ac:dyDescent="0.25">
      <c r="B108" s="70" t="s">
        <v>167</v>
      </c>
      <c r="C108" s="71">
        <v>0.67792247122955784</v>
      </c>
      <c r="D108" s="72">
        <v>0.46728429843390351</v>
      </c>
      <c r="E108" s="73">
        <v>19812</v>
      </c>
      <c r="F108" s="74">
        <v>0</v>
      </c>
      <c r="G108" s="5"/>
      <c r="H108" s="70" t="s">
        <v>167</v>
      </c>
      <c r="I108" s="88">
        <v>3.9661216607972144E-2</v>
      </c>
      <c r="J108" s="84"/>
      <c r="K108" s="9">
        <f t="shared" si="6"/>
        <v>2.7336648536954302E-2</v>
      </c>
      <c r="L108" s="9">
        <f t="shared" si="7"/>
        <v>-5.7539339680274755E-2</v>
      </c>
    </row>
    <row r="109" spans="2:12" x14ac:dyDescent="0.25">
      <c r="B109" s="70" t="s">
        <v>168</v>
      </c>
      <c r="C109" s="71">
        <v>0.83227336967494447</v>
      </c>
      <c r="D109" s="72">
        <v>0.37363277976224296</v>
      </c>
      <c r="E109" s="73">
        <v>19812</v>
      </c>
      <c r="F109" s="74">
        <v>0</v>
      </c>
      <c r="G109" s="5"/>
      <c r="H109" s="70" t="s">
        <v>168</v>
      </c>
      <c r="I109" s="88">
        <v>2.8155865549805311E-2</v>
      </c>
      <c r="J109" s="84"/>
      <c r="K109" s="9">
        <f t="shared" si="6"/>
        <v>1.2639384733746499E-2</v>
      </c>
      <c r="L109" s="9">
        <f t="shared" si="7"/>
        <v>-6.2717669237058696E-2</v>
      </c>
    </row>
    <row r="110" spans="2:12" x14ac:dyDescent="0.25">
      <c r="B110" s="70" t="s">
        <v>169</v>
      </c>
      <c r="C110" s="71">
        <v>0.28376741368867353</v>
      </c>
      <c r="D110" s="72">
        <v>0.45083669741853366</v>
      </c>
      <c r="E110" s="73">
        <v>19812</v>
      </c>
      <c r="F110" s="74">
        <v>0</v>
      </c>
      <c r="G110" s="5"/>
      <c r="H110" s="70" t="s">
        <v>169</v>
      </c>
      <c r="I110" s="88">
        <v>4.1024332651379135E-2</v>
      </c>
      <c r="J110" s="84"/>
      <c r="K110" s="9">
        <f t="shared" si="6"/>
        <v>6.5174294916182998E-2</v>
      </c>
      <c r="L110" s="9">
        <f t="shared" si="7"/>
        <v>-2.5821697393853479E-2</v>
      </c>
    </row>
    <row r="111" spans="2:12" x14ac:dyDescent="0.25">
      <c r="B111" s="70" t="s">
        <v>170</v>
      </c>
      <c r="C111" s="71">
        <v>0.28851201292146172</v>
      </c>
      <c r="D111" s="72">
        <v>0.45308188319526366</v>
      </c>
      <c r="E111" s="73">
        <v>19812</v>
      </c>
      <c r="F111" s="74">
        <v>0</v>
      </c>
      <c r="G111" s="5"/>
      <c r="H111" s="70" t="s">
        <v>170</v>
      </c>
      <c r="I111" s="88">
        <v>4.5058013343007366E-2</v>
      </c>
      <c r="J111" s="84"/>
      <c r="K111" s="9">
        <f t="shared" si="6"/>
        <v>7.075594148477167E-2</v>
      </c>
      <c r="L111" s="9">
        <f t="shared" si="7"/>
        <v>-2.8691895681537658E-2</v>
      </c>
    </row>
    <row r="112" spans="2:12" x14ac:dyDescent="0.25">
      <c r="B112" s="70" t="s">
        <v>171</v>
      </c>
      <c r="C112" s="71">
        <v>2.0391681809004643E-2</v>
      </c>
      <c r="D112" s="72">
        <v>0.14133955371268372</v>
      </c>
      <c r="E112" s="73">
        <v>19812</v>
      </c>
      <c r="F112" s="74">
        <v>0</v>
      </c>
      <c r="G112" s="5"/>
      <c r="H112" s="70" t="s">
        <v>171</v>
      </c>
      <c r="I112" s="88">
        <v>3.3293356298440012E-2</v>
      </c>
      <c r="J112" s="84"/>
      <c r="K112" s="9">
        <f t="shared" si="6"/>
        <v>0.230752453320656</v>
      </c>
      <c r="L112" s="9">
        <f t="shared" si="7"/>
        <v>-4.8033795930309672E-3</v>
      </c>
    </row>
    <row r="113" spans="2:12" x14ac:dyDescent="0.25">
      <c r="B113" s="70" t="s">
        <v>172</v>
      </c>
      <c r="C113" s="71">
        <v>0.14173228346456693</v>
      </c>
      <c r="D113" s="72">
        <v>0.34878415033641763</v>
      </c>
      <c r="E113" s="73">
        <v>19812</v>
      </c>
      <c r="F113" s="74">
        <v>0</v>
      </c>
      <c r="G113" s="5"/>
      <c r="H113" s="70" t="s">
        <v>172</v>
      </c>
      <c r="I113" s="88">
        <v>6.5948764655477929E-2</v>
      </c>
      <c r="J113" s="84"/>
      <c r="K113" s="9">
        <f t="shared" si="6"/>
        <v>0.16228287780449571</v>
      </c>
      <c r="L113" s="9">
        <f t="shared" si="7"/>
        <v>-2.6799007343861675E-2</v>
      </c>
    </row>
    <row r="114" spans="2:12" x14ac:dyDescent="0.25">
      <c r="B114" s="70" t="s">
        <v>173</v>
      </c>
      <c r="C114" s="71">
        <v>0.13835049464970725</v>
      </c>
      <c r="D114" s="72">
        <v>0.34527619759486861</v>
      </c>
      <c r="E114" s="73">
        <v>19812</v>
      </c>
      <c r="F114" s="74">
        <v>0</v>
      </c>
      <c r="G114" s="5"/>
      <c r="H114" s="70" t="s">
        <v>173</v>
      </c>
      <c r="I114" s="88">
        <v>5.6965514184910894E-2</v>
      </c>
      <c r="J114" s="84"/>
      <c r="K114" s="9">
        <f t="shared" si="6"/>
        <v>0.14215954491322003</v>
      </c>
      <c r="L114" s="9">
        <f t="shared" si="7"/>
        <v>-2.2825804733591245E-2</v>
      </c>
    </row>
    <row r="115" spans="2:12" x14ac:dyDescent="0.25">
      <c r="B115" s="70" t="s">
        <v>174</v>
      </c>
      <c r="C115" s="71">
        <v>0.26352715525943871</v>
      </c>
      <c r="D115" s="72">
        <v>0.44055690927271851</v>
      </c>
      <c r="E115" s="73">
        <v>19812</v>
      </c>
      <c r="F115" s="74">
        <v>0</v>
      </c>
      <c r="G115" s="5"/>
      <c r="H115" s="70" t="s">
        <v>174</v>
      </c>
      <c r="I115" s="88">
        <v>7.5542144727242674E-2</v>
      </c>
      <c r="J115" s="84"/>
      <c r="K115" s="9">
        <f t="shared" si="6"/>
        <v>0.12628275043267104</v>
      </c>
      <c r="L115" s="9">
        <f t="shared" si="7"/>
        <v>-4.5186912480911209E-2</v>
      </c>
    </row>
    <row r="116" spans="2:12" x14ac:dyDescent="0.25">
      <c r="B116" s="70" t="s">
        <v>175</v>
      </c>
      <c r="C116" s="71">
        <v>0.3738643246517262</v>
      </c>
      <c r="D116" s="72">
        <v>0.48384047738550989</v>
      </c>
      <c r="E116" s="73">
        <v>19812</v>
      </c>
      <c r="F116" s="74">
        <v>0</v>
      </c>
      <c r="G116" s="5"/>
      <c r="H116" s="70" t="s">
        <v>175</v>
      </c>
      <c r="I116" s="88">
        <v>4.4892652699074345E-2</v>
      </c>
      <c r="J116" s="84"/>
      <c r="K116" s="9">
        <f t="shared" si="6"/>
        <v>5.8095369713175284E-2</v>
      </c>
      <c r="L116" s="9">
        <f t="shared" si="7"/>
        <v>-3.4688625833574308E-2</v>
      </c>
    </row>
    <row r="117" spans="2:12" x14ac:dyDescent="0.25">
      <c r="B117" s="70" t="s">
        <v>176</v>
      </c>
      <c r="C117" s="71">
        <v>0.84958610942862911</v>
      </c>
      <c r="D117" s="72">
        <v>0.35748566758509709</v>
      </c>
      <c r="E117" s="73">
        <v>19812</v>
      </c>
      <c r="F117" s="74">
        <v>0</v>
      </c>
      <c r="G117" s="5"/>
      <c r="H117" s="70" t="s">
        <v>176</v>
      </c>
      <c r="I117" s="88">
        <v>3.208704812716294E-2</v>
      </c>
      <c r="J117" s="84"/>
      <c r="K117" s="9">
        <f t="shared" si="6"/>
        <v>1.3500786698276569E-2</v>
      </c>
      <c r="L117" s="9">
        <f t="shared" si="7"/>
        <v>-7.6256792518587649E-2</v>
      </c>
    </row>
    <row r="118" spans="2:12" x14ac:dyDescent="0.25">
      <c r="B118" s="70" t="s">
        <v>177</v>
      </c>
      <c r="C118" s="71">
        <v>0.12588330304865739</v>
      </c>
      <c r="D118" s="72">
        <v>0.33172616928035997</v>
      </c>
      <c r="E118" s="73">
        <v>19812</v>
      </c>
      <c r="F118" s="74">
        <v>0</v>
      </c>
      <c r="G118" s="5"/>
      <c r="H118" s="70" t="s">
        <v>177</v>
      </c>
      <c r="I118" s="88">
        <v>4.0133469072636306E-3</v>
      </c>
      <c r="J118" s="84"/>
      <c r="K118" s="9">
        <f t="shared" si="6"/>
        <v>1.0575389785821374E-2</v>
      </c>
      <c r="L118" s="9">
        <f t="shared" si="7"/>
        <v>-1.5229831461969344E-3</v>
      </c>
    </row>
    <row r="119" spans="2:12" x14ac:dyDescent="0.25">
      <c r="B119" s="70" t="s">
        <v>178</v>
      </c>
      <c r="C119" s="71">
        <v>0.32086614173228345</v>
      </c>
      <c r="D119" s="72">
        <v>0.46682122950913674</v>
      </c>
      <c r="E119" s="73">
        <v>19812</v>
      </c>
      <c r="F119" s="74">
        <v>0</v>
      </c>
      <c r="G119" s="5"/>
      <c r="H119" s="70" t="s">
        <v>178</v>
      </c>
      <c r="I119" s="88">
        <v>1.1590719955657034E-2</v>
      </c>
      <c r="J119" s="84"/>
      <c r="K119" s="9">
        <f t="shared" si="6"/>
        <v>1.6862237331971879E-2</v>
      </c>
      <c r="L119" s="9">
        <f t="shared" si="7"/>
        <v>-7.9667961887287427E-3</v>
      </c>
    </row>
    <row r="120" spans="2:12" x14ac:dyDescent="0.25">
      <c r="B120" s="70" t="s">
        <v>179</v>
      </c>
      <c r="C120" s="71">
        <v>4.6285079749646678E-2</v>
      </c>
      <c r="D120" s="72">
        <v>0.21010711396146206</v>
      </c>
      <c r="E120" s="73">
        <v>19812</v>
      </c>
      <c r="F120" s="74">
        <v>0</v>
      </c>
      <c r="G120" s="5"/>
      <c r="H120" s="70" t="s">
        <v>179</v>
      </c>
      <c r="I120" s="88">
        <v>-1.0649143222195576E-2</v>
      </c>
      <c r="J120" s="84"/>
      <c r="K120" s="9">
        <f t="shared" si="6"/>
        <v>-4.8338424089503736E-2</v>
      </c>
      <c r="L120" s="9">
        <f t="shared" si="7"/>
        <v>2.3459293405702526E-3</v>
      </c>
    </row>
    <row r="121" spans="2:12" x14ac:dyDescent="0.25">
      <c r="B121" s="70" t="s">
        <v>180</v>
      </c>
      <c r="C121" s="71">
        <v>5.5420956995760148E-2</v>
      </c>
      <c r="D121" s="72">
        <v>0.22880584993890934</v>
      </c>
      <c r="E121" s="73">
        <v>19812</v>
      </c>
      <c r="F121" s="74">
        <v>0</v>
      </c>
      <c r="G121" s="5"/>
      <c r="H121" s="70" t="s">
        <v>180</v>
      </c>
      <c r="I121" s="88">
        <v>3.9437487695935393E-2</v>
      </c>
      <c r="J121" s="84"/>
      <c r="K121" s="9">
        <f t="shared" si="6"/>
        <v>0.16280975506642112</v>
      </c>
      <c r="L121" s="9">
        <f t="shared" si="7"/>
        <v>-9.5524800183248056E-3</v>
      </c>
    </row>
    <row r="122" spans="2:12" x14ac:dyDescent="0.25">
      <c r="B122" s="70" t="s">
        <v>181</v>
      </c>
      <c r="C122" s="71">
        <v>9.2368261659600236E-3</v>
      </c>
      <c r="D122" s="72">
        <v>9.5665924701744426E-2</v>
      </c>
      <c r="E122" s="73">
        <v>19812</v>
      </c>
      <c r="F122" s="74">
        <v>0</v>
      </c>
      <c r="G122" s="5"/>
      <c r="H122" s="70" t="s">
        <v>181</v>
      </c>
      <c r="I122" s="88">
        <v>4.3421437420497642E-3</v>
      </c>
      <c r="J122" s="84"/>
      <c r="K122" s="9">
        <f t="shared" ref="K122" si="8">((1-C122)/D122)*I122</f>
        <v>4.4969367395226716E-2</v>
      </c>
      <c r="L122" s="9">
        <f t="shared" ref="L122" si="9">((0-C122)/D122)*I122</f>
        <v>-4.1924673866862742E-4</v>
      </c>
    </row>
    <row r="123" spans="2:12" x14ac:dyDescent="0.25">
      <c r="B123" s="70" t="s">
        <v>182</v>
      </c>
      <c r="C123" s="71">
        <v>2.0543105188774481E-2</v>
      </c>
      <c r="D123" s="72">
        <v>0.14185239395298221</v>
      </c>
      <c r="E123" s="73">
        <v>19812</v>
      </c>
      <c r="F123" s="74">
        <v>0</v>
      </c>
      <c r="G123" s="5"/>
      <c r="H123" s="70" t="s">
        <v>182</v>
      </c>
      <c r="I123" s="88">
        <v>1.0093990609933298E-3</v>
      </c>
      <c r="J123" s="84"/>
      <c r="K123" s="9">
        <f t="shared" ref="K123:K169" si="10">((1-C123)/D123)*I123</f>
        <v>6.969659392802292E-3</v>
      </c>
      <c r="L123" s="9">
        <f t="shared" ref="L123:L169" si="11">((0-C123)/D123)*I123</f>
        <v>-1.4618146729556986E-4</v>
      </c>
    </row>
    <row r="124" spans="2:12" x14ac:dyDescent="0.25">
      <c r="B124" s="70" t="s">
        <v>183</v>
      </c>
      <c r="C124" s="71">
        <v>9.1863517060367453E-3</v>
      </c>
      <c r="D124" s="72">
        <v>9.540661448877083E-2</v>
      </c>
      <c r="E124" s="73">
        <v>19812</v>
      </c>
      <c r="F124" s="74">
        <v>0</v>
      </c>
      <c r="G124" s="5"/>
      <c r="H124" s="70" t="s">
        <v>183</v>
      </c>
      <c r="I124" s="88">
        <v>8.2723421204584768E-3</v>
      </c>
      <c r="J124" s="84"/>
      <c r="K124" s="9">
        <f t="shared" si="10"/>
        <v>8.5909656476406859E-2</v>
      </c>
      <c r="L124" s="9">
        <f t="shared" si="11"/>
        <v>-7.9651337130443446E-4</v>
      </c>
    </row>
    <row r="125" spans="2:12" x14ac:dyDescent="0.25">
      <c r="B125" s="70" t="s">
        <v>184</v>
      </c>
      <c r="C125" s="71">
        <v>0.88522107813446393</v>
      </c>
      <c r="D125" s="72">
        <v>0.31876299920663181</v>
      </c>
      <c r="E125" s="73">
        <v>19812</v>
      </c>
      <c r="F125" s="74">
        <v>0</v>
      </c>
      <c r="G125" s="5"/>
      <c r="H125" s="70" t="s">
        <v>184</v>
      </c>
      <c r="I125" s="88">
        <v>2.9362936865925303E-2</v>
      </c>
      <c r="J125" s="84"/>
      <c r="K125" s="9">
        <f t="shared" si="10"/>
        <v>1.0572890343813127E-2</v>
      </c>
      <c r="L125" s="9">
        <f t="shared" si="11"/>
        <v>-8.1542370646347645E-2</v>
      </c>
    </row>
    <row r="126" spans="2:12" x14ac:dyDescent="0.25">
      <c r="B126" s="70" t="s">
        <v>185</v>
      </c>
      <c r="C126" s="71">
        <v>0.50893397940642038</v>
      </c>
      <c r="D126" s="72">
        <v>0.49993279471847124</v>
      </c>
      <c r="E126" s="73">
        <v>19812</v>
      </c>
      <c r="F126" s="74">
        <v>0</v>
      </c>
      <c r="G126" s="5"/>
      <c r="H126" s="70" t="s">
        <v>185</v>
      </c>
      <c r="I126" s="88">
        <v>6.1093163450355932E-2</v>
      </c>
      <c r="J126" s="84"/>
      <c r="K126" s="9">
        <f t="shared" si="10"/>
        <v>6.0009619248790926E-2</v>
      </c>
      <c r="L126" s="9">
        <f t="shared" si="11"/>
        <v>-6.2193132992656892E-2</v>
      </c>
    </row>
    <row r="127" spans="2:12" x14ac:dyDescent="0.25">
      <c r="B127" s="70" t="s">
        <v>186</v>
      </c>
      <c r="C127" s="71">
        <v>0.37482333939026852</v>
      </c>
      <c r="D127" s="72">
        <v>0.48408948754996189</v>
      </c>
      <c r="E127" s="73">
        <v>19812</v>
      </c>
      <c r="F127" s="74">
        <v>0</v>
      </c>
      <c r="G127" s="5"/>
      <c r="H127" s="70" t="s">
        <v>186</v>
      </c>
      <c r="I127" s="88">
        <v>-5.5580221773640331E-2</v>
      </c>
      <c r="J127" s="84"/>
      <c r="K127" s="9">
        <f t="shared" si="10"/>
        <v>-7.1778996111347151E-2</v>
      </c>
      <c r="L127" s="9">
        <f t="shared" si="11"/>
        <v>4.3034944705543671E-2</v>
      </c>
    </row>
    <row r="128" spans="2:12" x14ac:dyDescent="0.25">
      <c r="B128" s="70" t="s">
        <v>187</v>
      </c>
      <c r="C128" s="71">
        <v>9.0854027861901881E-4</v>
      </c>
      <c r="D128" s="72">
        <v>3.0129066562204699E-2</v>
      </c>
      <c r="E128" s="73">
        <v>19812</v>
      </c>
      <c r="F128" s="74">
        <v>0</v>
      </c>
      <c r="G128" s="5"/>
      <c r="H128" s="70" t="s">
        <v>187</v>
      </c>
      <c r="I128" s="88">
        <v>-2.6738666884508731E-3</v>
      </c>
      <c r="J128" s="84"/>
      <c r="K128" s="9">
        <f t="shared" si="10"/>
        <v>-8.8666449966157704E-2</v>
      </c>
      <c r="L128" s="9">
        <f t="shared" si="11"/>
        <v>8.0630297028940024E-5</v>
      </c>
    </row>
    <row r="129" spans="2:12" x14ac:dyDescent="0.25">
      <c r="B129" s="70" t="s">
        <v>188</v>
      </c>
      <c r="C129" s="71">
        <v>5.9559862709469003E-3</v>
      </c>
      <c r="D129" s="72">
        <v>7.6946808564375274E-2</v>
      </c>
      <c r="E129" s="73">
        <v>19812</v>
      </c>
      <c r="F129" s="74">
        <v>0</v>
      </c>
      <c r="G129" s="5"/>
      <c r="H129" s="70" t="s">
        <v>188</v>
      </c>
      <c r="I129" s="88">
        <v>-1.2524493650994733E-3</v>
      </c>
      <c r="J129" s="84"/>
      <c r="K129" s="9">
        <f t="shared" si="10"/>
        <v>-1.6179875645320637E-2</v>
      </c>
      <c r="L129" s="9">
        <f t="shared" si="11"/>
        <v>9.6944517423978594E-5</v>
      </c>
    </row>
    <row r="130" spans="2:12" x14ac:dyDescent="0.25">
      <c r="B130" s="70" t="s">
        <v>189</v>
      </c>
      <c r="C130" s="71">
        <v>4.0379567938623052E-4</v>
      </c>
      <c r="D130" s="72">
        <v>2.0091117505077478E-2</v>
      </c>
      <c r="E130" s="73">
        <v>19812</v>
      </c>
      <c r="F130" s="74">
        <v>0</v>
      </c>
      <c r="G130" s="5"/>
      <c r="H130" s="70" t="s">
        <v>189</v>
      </c>
      <c r="I130" s="88">
        <v>-1.1657800942524205E-3</v>
      </c>
      <c r="J130" s="84"/>
      <c r="K130" s="9">
        <f t="shared" si="10"/>
        <v>-5.8001221534478953E-2</v>
      </c>
      <c r="L130" s="9">
        <f t="shared" si="11"/>
        <v>2.3430103629359299E-5</v>
      </c>
    </row>
    <row r="131" spans="2:12" x14ac:dyDescent="0.25">
      <c r="B131" s="70" t="s">
        <v>190</v>
      </c>
      <c r="C131" s="71">
        <v>2.5237229961639409E-4</v>
      </c>
      <c r="D131" s="72">
        <v>1.5884626014556424E-2</v>
      </c>
      <c r="E131" s="73">
        <v>19812</v>
      </c>
      <c r="F131" s="74">
        <v>0</v>
      </c>
      <c r="G131" s="5"/>
      <c r="H131" s="70" t="s">
        <v>190</v>
      </c>
      <c r="I131" s="88">
        <v>1.910855041137358E-3</v>
      </c>
      <c r="J131" s="84"/>
      <c r="K131" s="9">
        <f t="shared" si="10"/>
        <v>0.12026551915706146</v>
      </c>
      <c r="L131" s="9">
        <f t="shared" si="11"/>
        <v>-3.0359347492568654E-5</v>
      </c>
    </row>
    <row r="132" spans="2:12" x14ac:dyDescent="0.25">
      <c r="B132" s="70" t="s">
        <v>191</v>
      </c>
      <c r="C132" s="71">
        <v>8.0759135877246104E-4</v>
      </c>
      <c r="D132" s="72">
        <v>2.8407391412161032E-2</v>
      </c>
      <c r="E132" s="73">
        <v>19812</v>
      </c>
      <c r="F132" s="74">
        <v>0</v>
      </c>
      <c r="G132" s="5"/>
      <c r="H132" s="70" t="s">
        <v>191</v>
      </c>
      <c r="I132" s="88">
        <v>3.7360542018115023E-3</v>
      </c>
      <c r="J132" s="84"/>
      <c r="K132" s="9">
        <f t="shared" si="10"/>
        <v>0.13141076357768361</v>
      </c>
      <c r="L132" s="9">
        <f t="shared" si="11"/>
        <v>-1.0621197298661033E-4</v>
      </c>
    </row>
    <row r="133" spans="2:12" x14ac:dyDescent="0.25">
      <c r="B133" s="70" t="s">
        <v>192</v>
      </c>
      <c r="C133" s="71">
        <v>8.3333333333333329E-2</v>
      </c>
      <c r="D133" s="72">
        <v>0.27639237466222111</v>
      </c>
      <c r="E133" s="73">
        <v>19812</v>
      </c>
      <c r="F133" s="74">
        <v>0</v>
      </c>
      <c r="G133" s="5"/>
      <c r="H133" s="70" t="s">
        <v>192</v>
      </c>
      <c r="I133" s="88">
        <v>5.4297031299064921E-2</v>
      </c>
      <c r="J133" s="84"/>
      <c r="K133" s="9">
        <f t="shared" si="10"/>
        <v>0.18007833519877736</v>
      </c>
      <c r="L133" s="9">
        <f t="shared" si="11"/>
        <v>-1.6370757745343394E-2</v>
      </c>
    </row>
    <row r="134" spans="2:12" x14ac:dyDescent="0.25">
      <c r="B134" s="70" t="s">
        <v>193</v>
      </c>
      <c r="C134" s="71">
        <v>0.5133757318796689</v>
      </c>
      <c r="D134" s="72">
        <v>0.49983367235287446</v>
      </c>
      <c r="E134" s="73">
        <v>19812</v>
      </c>
      <c r="F134" s="74">
        <v>0</v>
      </c>
      <c r="G134" s="5"/>
      <c r="H134" s="70" t="s">
        <v>193</v>
      </c>
      <c r="I134" s="88">
        <v>2.1280931914664982E-2</v>
      </c>
      <c r="J134" s="84"/>
      <c r="K134" s="9">
        <f t="shared" si="10"/>
        <v>2.0718527963801133E-2</v>
      </c>
      <c r="L134" s="9">
        <f t="shared" si="11"/>
        <v>-2.1857499006308612E-2</v>
      </c>
    </row>
    <row r="135" spans="2:12" x14ac:dyDescent="0.25">
      <c r="B135" s="70" t="s">
        <v>194</v>
      </c>
      <c r="C135" s="71">
        <v>1.9432667070462345E-2</v>
      </c>
      <c r="D135" s="72">
        <v>0.13804347272623033</v>
      </c>
      <c r="E135" s="73">
        <v>19812</v>
      </c>
      <c r="F135" s="74">
        <v>0</v>
      </c>
      <c r="G135" s="5"/>
      <c r="H135" s="70" t="s">
        <v>194</v>
      </c>
      <c r="I135" s="88">
        <v>8.919264652405565E-3</v>
      </c>
      <c r="J135" s="84"/>
      <c r="K135" s="9">
        <f t="shared" si="10"/>
        <v>6.3356415042144648E-2</v>
      </c>
      <c r="L135" s="9">
        <f t="shared" si="11"/>
        <v>-1.2555834555631692E-3</v>
      </c>
    </row>
    <row r="136" spans="2:12" x14ac:dyDescent="0.25">
      <c r="B136" s="70" t="s">
        <v>195</v>
      </c>
      <c r="C136" s="71">
        <v>7.0664243892590338E-4</v>
      </c>
      <c r="D136" s="72">
        <v>2.6574023770967434E-2</v>
      </c>
      <c r="E136" s="73">
        <v>19812</v>
      </c>
      <c r="F136" s="74">
        <v>0</v>
      </c>
      <c r="G136" s="5"/>
      <c r="H136" s="70" t="s">
        <v>195</v>
      </c>
      <c r="I136" s="88">
        <v>3.5453111869819124E-3</v>
      </c>
      <c r="J136" s="84"/>
      <c r="K136" s="9">
        <f t="shared" si="10"/>
        <v>0.13331838453115882</v>
      </c>
      <c r="L136" s="9">
        <f t="shared" si="11"/>
        <v>-9.4275047148006027E-5</v>
      </c>
    </row>
    <row r="137" spans="2:12" x14ac:dyDescent="0.25">
      <c r="B137" s="70" t="s">
        <v>196</v>
      </c>
      <c r="C137" s="71">
        <v>1.0094891984655764E-4</v>
      </c>
      <c r="D137" s="72">
        <v>1.0047080384228562E-2</v>
      </c>
      <c r="E137" s="73">
        <v>19812</v>
      </c>
      <c r="F137" s="74">
        <v>0</v>
      </c>
      <c r="G137" s="5"/>
      <c r="H137" s="70" t="s">
        <v>196</v>
      </c>
      <c r="I137" s="88">
        <v>-9.714135262309558E-4</v>
      </c>
      <c r="J137" s="84"/>
      <c r="K137" s="9">
        <f t="shared" si="10"/>
        <v>-9.6676390149070979E-2</v>
      </c>
      <c r="L137" s="9">
        <f t="shared" si="11"/>
        <v>9.7603624582605742E-6</v>
      </c>
    </row>
    <row r="138" spans="2:12" x14ac:dyDescent="0.25">
      <c r="B138" s="70" t="s">
        <v>197</v>
      </c>
      <c r="C138" s="71">
        <v>0.1355743993539269</v>
      </c>
      <c r="D138" s="72">
        <v>0.34234470522452554</v>
      </c>
      <c r="E138" s="73">
        <v>19812</v>
      </c>
      <c r="F138" s="74">
        <v>0</v>
      </c>
      <c r="G138" s="5"/>
      <c r="H138" s="70" t="s">
        <v>197</v>
      </c>
      <c r="I138" s="88">
        <v>-3.7894537028294005E-2</v>
      </c>
      <c r="J138" s="84"/>
      <c r="K138" s="9">
        <f t="shared" si="10"/>
        <v>-9.5684283799290365E-2</v>
      </c>
      <c r="L138" s="9">
        <f t="shared" si="11"/>
        <v>1.5006889307771453E-2</v>
      </c>
    </row>
    <row r="139" spans="2:12" x14ac:dyDescent="0.25">
      <c r="B139" s="70" t="s">
        <v>198</v>
      </c>
      <c r="C139" s="71">
        <v>4.2751867555017163E-2</v>
      </c>
      <c r="D139" s="72">
        <v>0.20230227656647634</v>
      </c>
      <c r="E139" s="73">
        <v>19812</v>
      </c>
      <c r="F139" s="74">
        <v>0</v>
      </c>
      <c r="G139" s="5"/>
      <c r="H139" s="70" t="s">
        <v>198</v>
      </c>
      <c r="I139" s="88">
        <v>-2.0164102516598354E-2</v>
      </c>
      <c r="J139" s="84"/>
      <c r="K139" s="9">
        <f t="shared" si="10"/>
        <v>-9.5411924196020195E-2</v>
      </c>
      <c r="L139" s="9">
        <f t="shared" si="11"/>
        <v>4.2612127494874299E-3</v>
      </c>
    </row>
    <row r="140" spans="2:12" x14ac:dyDescent="0.25">
      <c r="B140" s="70" t="s">
        <v>199</v>
      </c>
      <c r="C140" s="71">
        <v>1.9180294770845953E-3</v>
      </c>
      <c r="D140" s="72">
        <v>4.3754397158475747E-2</v>
      </c>
      <c r="E140" s="73">
        <v>19812</v>
      </c>
      <c r="F140" s="74">
        <v>0</v>
      </c>
      <c r="G140" s="5"/>
      <c r="H140" s="70" t="s">
        <v>199</v>
      </c>
      <c r="I140" s="88">
        <v>-4.4761550355119613E-3</v>
      </c>
      <c r="J140" s="84"/>
      <c r="K140" s="9">
        <f t="shared" si="10"/>
        <v>-0.10210561516888428</v>
      </c>
      <c r="L140" s="9">
        <f t="shared" si="11"/>
        <v>1.9621793144622247E-4</v>
      </c>
    </row>
    <row r="141" spans="2:12" x14ac:dyDescent="0.25">
      <c r="B141" s="70" t="s">
        <v>200</v>
      </c>
      <c r="C141" s="71">
        <v>7.419745608721987E-3</v>
      </c>
      <c r="D141" s="72">
        <v>8.5819955322106761E-2</v>
      </c>
      <c r="E141" s="73">
        <v>19812</v>
      </c>
      <c r="F141" s="74">
        <v>0</v>
      </c>
      <c r="G141" s="5"/>
      <c r="H141" s="70" t="s">
        <v>200</v>
      </c>
      <c r="I141" s="88">
        <v>-6.7713902040609161E-3</v>
      </c>
      <c r="J141" s="84"/>
      <c r="K141" s="9">
        <f t="shared" si="10"/>
        <v>-7.8316845844337804E-2</v>
      </c>
      <c r="L141" s="9">
        <f t="shared" si="11"/>
        <v>5.8543485070519478E-4</v>
      </c>
    </row>
    <row r="142" spans="2:12" x14ac:dyDescent="0.25">
      <c r="B142" s="70" t="s">
        <v>201</v>
      </c>
      <c r="C142" s="71">
        <v>2.9275186755501718E-3</v>
      </c>
      <c r="D142" s="72">
        <v>5.4028655820138202E-2</v>
      </c>
      <c r="E142" s="73">
        <v>19812</v>
      </c>
      <c r="F142" s="74">
        <v>0</v>
      </c>
      <c r="G142" s="5"/>
      <c r="H142" s="70" t="s">
        <v>201</v>
      </c>
      <c r="I142" s="88">
        <v>-5.4695846365342441E-3</v>
      </c>
      <c r="J142" s="84"/>
      <c r="K142" s="9">
        <f t="shared" si="10"/>
        <v>-0.10093851572984289</v>
      </c>
      <c r="L142" s="9">
        <f t="shared" si="11"/>
        <v>2.9636700983754621E-4</v>
      </c>
    </row>
    <row r="143" spans="2:12" x14ac:dyDescent="0.25">
      <c r="B143" s="70" t="s">
        <v>202</v>
      </c>
      <c r="C143" s="71">
        <v>5.0474459923278822E-5</v>
      </c>
      <c r="D143" s="72">
        <v>7.1045379809864199E-3</v>
      </c>
      <c r="E143" s="73">
        <v>19812</v>
      </c>
      <c r="F143" s="74">
        <v>0</v>
      </c>
      <c r="G143" s="5"/>
      <c r="H143" s="70" t="s">
        <v>202</v>
      </c>
      <c r="I143" s="88">
        <v>-2.5139834444846916E-4</v>
      </c>
      <c r="J143" s="84"/>
      <c r="K143" s="9">
        <f t="shared" si="10"/>
        <v>-3.5383814672478427E-2</v>
      </c>
      <c r="L143" s="9">
        <f t="shared" si="11"/>
        <v>1.7860690864912637E-6</v>
      </c>
    </row>
    <row r="144" spans="2:12" x14ac:dyDescent="0.25">
      <c r="B144" s="70" t="s">
        <v>203</v>
      </c>
      <c r="C144" s="71">
        <v>0.77947708459519482</v>
      </c>
      <c r="D144" s="72">
        <v>0.41460973916227239</v>
      </c>
      <c r="E144" s="73">
        <v>19812</v>
      </c>
      <c r="F144" s="74">
        <v>0</v>
      </c>
      <c r="G144" s="5"/>
      <c r="H144" s="70" t="s">
        <v>203</v>
      </c>
      <c r="I144" s="88">
        <v>3.5859172753594161E-2</v>
      </c>
      <c r="J144" s="84"/>
      <c r="K144" s="9">
        <f t="shared" si="10"/>
        <v>1.907280165585341E-2</v>
      </c>
      <c r="L144" s="9">
        <f t="shared" si="11"/>
        <v>-6.7416176692914678E-2</v>
      </c>
    </row>
    <row r="145" spans="2:12" x14ac:dyDescent="0.25">
      <c r="B145" s="70" t="s">
        <v>204</v>
      </c>
      <c r="C145" s="71">
        <v>1.71613163739148E-3</v>
      </c>
      <c r="D145" s="72">
        <v>4.1391702140938749E-2</v>
      </c>
      <c r="E145" s="73">
        <v>19812</v>
      </c>
      <c r="F145" s="74">
        <v>0</v>
      </c>
      <c r="G145" s="5"/>
      <c r="H145" s="70" t="s">
        <v>204</v>
      </c>
      <c r="I145" s="88">
        <v>-2.6345267768979668E-3</v>
      </c>
      <c r="J145" s="84"/>
      <c r="K145" s="9">
        <f t="shared" si="10"/>
        <v>-6.353944018033876E-2</v>
      </c>
      <c r="L145" s="9">
        <f t="shared" si="11"/>
        <v>1.0922949570894519E-4</v>
      </c>
    </row>
    <row r="146" spans="2:12" ht="15" customHeight="1" x14ac:dyDescent="0.25">
      <c r="B146" s="70" t="s">
        <v>205</v>
      </c>
      <c r="C146" s="71">
        <v>4.3408035534019786E-3</v>
      </c>
      <c r="D146" s="72">
        <v>6.5743282071785786E-2</v>
      </c>
      <c r="E146" s="73">
        <v>19812</v>
      </c>
      <c r="F146" s="74">
        <v>0</v>
      </c>
      <c r="G146" s="5"/>
      <c r="H146" s="70" t="s">
        <v>205</v>
      </c>
      <c r="I146" s="88">
        <v>6.4899913843130749E-3</v>
      </c>
      <c r="J146" s="84"/>
      <c r="K146" s="9">
        <f t="shared" si="10"/>
        <v>9.8288667724175549E-2</v>
      </c>
      <c r="L146" s="9">
        <f t="shared" si="11"/>
        <v>-4.2851188402509869E-4</v>
      </c>
    </row>
    <row r="147" spans="2:12" x14ac:dyDescent="0.3">
      <c r="B147" s="70" t="s">
        <v>206</v>
      </c>
      <c r="C147" s="71">
        <v>8.5806581869573998E-4</v>
      </c>
      <c r="D147" s="72">
        <v>2.9280929240316628E-2</v>
      </c>
      <c r="E147" s="73">
        <v>19812</v>
      </c>
      <c r="F147" s="74">
        <v>0</v>
      </c>
      <c r="H147" s="70" t="s">
        <v>206</v>
      </c>
      <c r="I147" s="88">
        <v>2.9431884944808038E-3</v>
      </c>
      <c r="J147" s="61"/>
      <c r="K147" s="9">
        <f t="shared" si="10"/>
        <v>0.10042929378712273</v>
      </c>
      <c r="L147" s="9">
        <f t="shared" si="11"/>
        <v>-8.6248951471638624E-5</v>
      </c>
    </row>
    <row r="148" spans="2:12" x14ac:dyDescent="0.3">
      <c r="B148" s="70" t="s">
        <v>207</v>
      </c>
      <c r="C148" s="71">
        <v>3.8360589541691905E-3</v>
      </c>
      <c r="D148" s="72">
        <v>6.1818577271400735E-2</v>
      </c>
      <c r="E148" s="73">
        <v>19812</v>
      </c>
      <c r="F148" s="74">
        <v>0</v>
      </c>
      <c r="H148" s="70" t="s">
        <v>207</v>
      </c>
      <c r="I148" s="88">
        <v>2.6848603264282328E-3</v>
      </c>
      <c r="J148" s="61"/>
      <c r="K148" s="9">
        <f t="shared" si="10"/>
        <v>4.3264681297828608E-2</v>
      </c>
      <c r="L148" s="9">
        <f t="shared" si="11"/>
        <v>-1.6660497459642149E-4</v>
      </c>
    </row>
    <row r="149" spans="2:12" x14ac:dyDescent="0.3">
      <c r="B149" s="70" t="s">
        <v>208</v>
      </c>
      <c r="C149" s="71">
        <v>1.8019382192610539E-2</v>
      </c>
      <c r="D149" s="72">
        <v>0.13302472414070982</v>
      </c>
      <c r="E149" s="73">
        <v>19812</v>
      </c>
      <c r="F149" s="74">
        <v>0</v>
      </c>
      <c r="H149" s="70" t="s">
        <v>208</v>
      </c>
      <c r="I149" s="88">
        <v>2.022678454177286E-2</v>
      </c>
      <c r="J149" s="61"/>
      <c r="K149" s="9">
        <f t="shared" si="10"/>
        <v>0.14931292290880657</v>
      </c>
      <c r="L149" s="9">
        <f t="shared" si="11"/>
        <v>-2.7398978914646085E-3</v>
      </c>
    </row>
    <row r="150" spans="2:12" x14ac:dyDescent="0.3">
      <c r="B150" s="70" t="s">
        <v>209</v>
      </c>
      <c r="C150" s="71">
        <v>1.0094891984655766E-3</v>
      </c>
      <c r="D150" s="72">
        <v>3.1757220196016553E-2</v>
      </c>
      <c r="E150" s="73">
        <v>19812</v>
      </c>
      <c r="F150" s="74">
        <v>0</v>
      </c>
      <c r="H150" s="70" t="s">
        <v>209</v>
      </c>
      <c r="I150" s="88">
        <v>2.6028868763365391E-4</v>
      </c>
      <c r="J150" s="61"/>
      <c r="K150" s="9">
        <f t="shared" si="10"/>
        <v>8.1879310408793631E-3</v>
      </c>
      <c r="L150" s="9">
        <f t="shared" si="11"/>
        <v>-8.2739804374286232E-6</v>
      </c>
    </row>
    <row r="151" spans="2:12" x14ac:dyDescent="0.3">
      <c r="B151" s="70" t="s">
        <v>210</v>
      </c>
      <c r="C151" s="71">
        <v>1.2467191601049867E-2</v>
      </c>
      <c r="D151" s="72">
        <v>0.11096117427043803</v>
      </c>
      <c r="E151" s="73">
        <v>19812</v>
      </c>
      <c r="F151" s="74">
        <v>0</v>
      </c>
      <c r="H151" s="70" t="s">
        <v>210</v>
      </c>
      <c r="I151" s="88">
        <v>-9.6432430378049008E-3</v>
      </c>
      <c r="J151" s="61"/>
      <c r="K151" s="9">
        <f t="shared" si="10"/>
        <v>-8.5822982153985664E-2</v>
      </c>
      <c r="L151" s="9">
        <f t="shared" si="11"/>
        <v>1.0834795089207491E-3</v>
      </c>
    </row>
    <row r="152" spans="2:12" x14ac:dyDescent="0.3">
      <c r="B152" s="70" t="s">
        <v>211</v>
      </c>
      <c r="C152" s="71">
        <v>4.1590954976781745E-2</v>
      </c>
      <c r="D152" s="72">
        <v>0.19965760569622409</v>
      </c>
      <c r="E152" s="73">
        <v>19812</v>
      </c>
      <c r="F152" s="74">
        <v>0</v>
      </c>
      <c r="H152" s="70" t="s">
        <v>211</v>
      </c>
      <c r="I152" s="88">
        <v>-2.1514875823961069E-2</v>
      </c>
      <c r="J152" s="61"/>
      <c r="K152" s="9">
        <f t="shared" si="10"/>
        <v>-0.10327706535562055</v>
      </c>
      <c r="L152" s="9">
        <f t="shared" si="11"/>
        <v>4.4817938620724312E-3</v>
      </c>
    </row>
    <row r="153" spans="2:12" x14ac:dyDescent="0.3">
      <c r="B153" s="70" t="s">
        <v>212</v>
      </c>
      <c r="C153" s="71">
        <v>5.824752675146376E-2</v>
      </c>
      <c r="D153" s="72">
        <v>0.23421682536180036</v>
      </c>
      <c r="E153" s="73">
        <v>19812</v>
      </c>
      <c r="F153" s="74">
        <v>0</v>
      </c>
      <c r="H153" s="70" t="s">
        <v>212</v>
      </c>
      <c r="I153" s="88">
        <v>-1.3267543683870925E-2</v>
      </c>
      <c r="J153" s="61"/>
      <c r="K153" s="9">
        <f t="shared" si="10"/>
        <v>-5.3346902208744024E-2</v>
      </c>
      <c r="L153" s="9">
        <f t="shared" si="11"/>
        <v>3.2995136214433807E-3</v>
      </c>
    </row>
    <row r="154" spans="2:12" x14ac:dyDescent="0.3">
      <c r="B154" s="70" t="s">
        <v>213</v>
      </c>
      <c r="C154" s="71">
        <v>2.2107813446396122E-2</v>
      </c>
      <c r="D154" s="72">
        <v>0.14703791788642162</v>
      </c>
      <c r="E154" s="73">
        <v>19812</v>
      </c>
      <c r="F154" s="74">
        <v>0</v>
      </c>
      <c r="H154" s="70" t="s">
        <v>213</v>
      </c>
      <c r="I154" s="88">
        <v>-8.6692155200051389E-3</v>
      </c>
      <c r="J154" s="61"/>
      <c r="K154" s="9">
        <f t="shared" si="10"/>
        <v>-5.7655591444859086E-2</v>
      </c>
      <c r="L154" s="9">
        <f t="shared" si="11"/>
        <v>1.3034556133399544E-3</v>
      </c>
    </row>
    <row r="155" spans="2:12" x14ac:dyDescent="0.3">
      <c r="B155" s="70" t="s">
        <v>214</v>
      </c>
      <c r="C155" s="71">
        <v>5.1231576822127999E-2</v>
      </c>
      <c r="D155" s="72">
        <v>0.22047529541749417</v>
      </c>
      <c r="E155" s="73">
        <v>19812</v>
      </c>
      <c r="F155" s="74">
        <v>0</v>
      </c>
      <c r="H155" s="70" t="s">
        <v>214</v>
      </c>
      <c r="I155" s="88">
        <v>-1.3693961422978211E-2</v>
      </c>
      <c r="J155" s="61"/>
      <c r="K155" s="9">
        <f t="shared" si="10"/>
        <v>-5.8929043100883996E-2</v>
      </c>
      <c r="L155" s="9">
        <f t="shared" si="11"/>
        <v>3.182049196541855E-3</v>
      </c>
    </row>
    <row r="156" spans="2:12" x14ac:dyDescent="0.3">
      <c r="B156" s="70" t="s">
        <v>215</v>
      </c>
      <c r="C156" s="71">
        <v>0.24803149606299207</v>
      </c>
      <c r="D156" s="72">
        <v>0.43188110352850462</v>
      </c>
      <c r="E156" s="73">
        <v>19812</v>
      </c>
      <c r="F156" s="74">
        <v>0</v>
      </c>
      <c r="H156" s="70" t="s">
        <v>215</v>
      </c>
      <c r="I156" s="88">
        <v>-3.6621576934823236E-2</v>
      </c>
      <c r="J156" s="61"/>
      <c r="K156" s="9">
        <f t="shared" si="10"/>
        <v>-6.3763550186620999E-2</v>
      </c>
      <c r="L156" s="9">
        <f t="shared" si="11"/>
        <v>2.1031956344278124E-2</v>
      </c>
    </row>
    <row r="157" spans="2:12" x14ac:dyDescent="0.3">
      <c r="B157" s="70" t="s">
        <v>216</v>
      </c>
      <c r="C157" s="71">
        <v>3.078942055320008E-3</v>
      </c>
      <c r="D157" s="72">
        <v>5.5404125373531378E-2</v>
      </c>
      <c r="E157" s="73">
        <v>19812</v>
      </c>
      <c r="F157" s="74">
        <v>0</v>
      </c>
      <c r="H157" s="70" t="s">
        <v>216</v>
      </c>
      <c r="I157" s="88">
        <v>-1.554495173603348E-3</v>
      </c>
      <c r="J157" s="61"/>
      <c r="K157" s="9">
        <f t="shared" si="10"/>
        <v>-2.7971003288843586E-2</v>
      </c>
      <c r="L157" s="9">
        <f t="shared" si="11"/>
        <v>8.6387079166597077E-5</v>
      </c>
    </row>
    <row r="158" spans="2:12" x14ac:dyDescent="0.3">
      <c r="B158" s="70" t="s">
        <v>217</v>
      </c>
      <c r="C158" s="71">
        <v>4.6941247728649309E-3</v>
      </c>
      <c r="D158" s="72">
        <v>6.8354413161133304E-2</v>
      </c>
      <c r="E158" s="73">
        <v>19812</v>
      </c>
      <c r="F158" s="74">
        <v>0</v>
      </c>
      <c r="H158" s="70" t="s">
        <v>217</v>
      </c>
      <c r="I158" s="88">
        <v>-7.1106249022947327E-4</v>
      </c>
      <c r="J158" s="61"/>
      <c r="K158" s="9">
        <f t="shared" si="10"/>
        <v>-1.0353752471119863E-2</v>
      </c>
      <c r="L158" s="9">
        <f t="shared" si="11"/>
        <v>4.8831024890417744E-5</v>
      </c>
    </row>
    <row r="159" spans="2:12" x14ac:dyDescent="0.3">
      <c r="B159" s="70" t="s">
        <v>218</v>
      </c>
      <c r="C159" s="71">
        <v>5.0474459923278815E-5</v>
      </c>
      <c r="D159" s="72">
        <v>7.1045379809864103E-3</v>
      </c>
      <c r="E159" s="73">
        <v>19812</v>
      </c>
      <c r="F159" s="74">
        <v>0</v>
      </c>
      <c r="H159" s="70" t="s">
        <v>218</v>
      </c>
      <c r="I159" s="88">
        <v>-4.9299280444329077E-4</v>
      </c>
      <c r="J159" s="61"/>
      <c r="K159" s="9">
        <f t="shared" si="10"/>
        <v>-6.9387752196842456E-2</v>
      </c>
      <c r="L159" s="9">
        <f t="shared" si="11"/>
        <v>3.50248610352039E-6</v>
      </c>
    </row>
    <row r="160" spans="2:12" x14ac:dyDescent="0.3">
      <c r="B160" s="70" t="s">
        <v>219</v>
      </c>
      <c r="C160" s="71">
        <v>1.5142337976983646E-3</v>
      </c>
      <c r="D160" s="72">
        <v>3.8884665511694186E-2</v>
      </c>
      <c r="E160" s="73">
        <v>19812</v>
      </c>
      <c r="F160" s="74">
        <v>0</v>
      </c>
      <c r="H160" s="70" t="s">
        <v>219</v>
      </c>
      <c r="I160" s="88">
        <v>-2.9549536022683543E-3</v>
      </c>
      <c r="J160" s="61"/>
      <c r="K160" s="9">
        <f t="shared" si="10"/>
        <v>-7.5877703275236894E-2</v>
      </c>
      <c r="L160" s="9">
        <f t="shared" si="11"/>
        <v>1.1507082692635258E-4</v>
      </c>
    </row>
    <row r="161" spans="2:13" x14ac:dyDescent="0.3">
      <c r="B161" s="70" t="s">
        <v>220</v>
      </c>
      <c r="C161" s="71">
        <v>0.36397133050676361</v>
      </c>
      <c r="D161" s="72">
        <v>0.48115266424642367</v>
      </c>
      <c r="E161" s="73">
        <v>19812</v>
      </c>
      <c r="F161" s="74">
        <v>0</v>
      </c>
      <c r="H161" s="70" t="s">
        <v>220</v>
      </c>
      <c r="I161" s="88">
        <v>5.4328031416767675E-2</v>
      </c>
      <c r="J161" s="61"/>
      <c r="K161" s="9">
        <f t="shared" si="10"/>
        <v>7.1815430124058249E-2</v>
      </c>
      <c r="L161" s="9">
        <f t="shared" si="11"/>
        <v>-4.1096823000125703E-2</v>
      </c>
    </row>
    <row r="162" spans="2:13" x14ac:dyDescent="0.3">
      <c r="B162" s="70" t="s">
        <v>221</v>
      </c>
      <c r="C162" s="71">
        <v>4.441752473248536E-3</v>
      </c>
      <c r="D162" s="72">
        <v>6.6499973824954595E-2</v>
      </c>
      <c r="E162" s="73">
        <v>19812</v>
      </c>
      <c r="F162" s="74">
        <v>0</v>
      </c>
      <c r="H162" s="70" t="s">
        <v>221</v>
      </c>
      <c r="I162" s="88">
        <v>-1.6803858784166284E-4</v>
      </c>
      <c r="J162" s="61"/>
      <c r="K162" s="9">
        <f t="shared" si="10"/>
        <v>-2.5156732011485145E-3</v>
      </c>
      <c r="L162" s="9">
        <f t="shared" si="11"/>
        <v>1.1223851232055835E-5</v>
      </c>
    </row>
    <row r="163" spans="2:13" x14ac:dyDescent="0.3">
      <c r="B163" s="70" t="s">
        <v>222</v>
      </c>
      <c r="C163" s="71">
        <v>5.7137088633151624E-2</v>
      </c>
      <c r="D163" s="72">
        <v>0.23211023470613348</v>
      </c>
      <c r="E163" s="73">
        <v>19812</v>
      </c>
      <c r="F163" s="74">
        <v>0</v>
      </c>
      <c r="H163" s="70" t="s">
        <v>222</v>
      </c>
      <c r="I163" s="88">
        <v>-1.5571552253158634E-2</v>
      </c>
      <c r="J163" s="61"/>
      <c r="K163" s="9">
        <f t="shared" si="10"/>
        <v>-6.3253734203070844E-2</v>
      </c>
      <c r="L163" s="9">
        <f t="shared" si="11"/>
        <v>3.8331492033124304E-3</v>
      </c>
    </row>
    <row r="164" spans="2:13" x14ac:dyDescent="0.3">
      <c r="B164" s="70" t="s">
        <v>223</v>
      </c>
      <c r="C164" s="71">
        <v>0.11604078336361801</v>
      </c>
      <c r="D164" s="72">
        <v>0.32028190341508672</v>
      </c>
      <c r="E164" s="73">
        <v>19812</v>
      </c>
      <c r="F164" s="74">
        <v>0</v>
      </c>
      <c r="H164" s="70" t="s">
        <v>223</v>
      </c>
      <c r="I164" s="88">
        <v>2.0266969397028028E-2</v>
      </c>
      <c r="J164" s="61"/>
      <c r="K164" s="9">
        <f t="shared" si="10"/>
        <v>5.5935643571383052E-2</v>
      </c>
      <c r="L164" s="9">
        <f t="shared" si="11"/>
        <v>-7.3428906852400855E-3</v>
      </c>
    </row>
    <row r="165" spans="2:13" x14ac:dyDescent="0.3">
      <c r="B165" s="70" t="s">
        <v>224</v>
      </c>
      <c r="C165" s="71">
        <v>9.0854027861901881E-4</v>
      </c>
      <c r="D165" s="72">
        <v>3.0129066562204421E-2</v>
      </c>
      <c r="E165" s="73">
        <v>19812</v>
      </c>
      <c r="F165" s="74">
        <v>0</v>
      </c>
      <c r="H165" s="70" t="s">
        <v>224</v>
      </c>
      <c r="I165" s="88">
        <v>5.0248379945302512E-4</v>
      </c>
      <c r="J165" s="61"/>
      <c r="K165" s="9">
        <f t="shared" si="10"/>
        <v>1.6662556460067684E-2</v>
      </c>
      <c r="L165" s="9">
        <f t="shared" si="11"/>
        <v>-1.515237022740317E-5</v>
      </c>
    </row>
    <row r="166" spans="2:13" x14ac:dyDescent="0.3">
      <c r="B166" s="70" t="s">
        <v>225</v>
      </c>
      <c r="C166" s="71">
        <v>1.0296789824348878E-2</v>
      </c>
      <c r="D166" s="72">
        <v>0.10095187141917124</v>
      </c>
      <c r="E166" s="73">
        <v>19812</v>
      </c>
      <c r="F166" s="74">
        <v>0</v>
      </c>
      <c r="H166" s="70" t="s">
        <v>225</v>
      </c>
      <c r="I166" s="88">
        <v>-2.8914099534202713E-3</v>
      </c>
      <c r="J166" s="61"/>
      <c r="K166" s="9">
        <f t="shared" si="10"/>
        <v>-2.8346554378886269E-2</v>
      </c>
      <c r="L166" s="9">
        <f t="shared" si="11"/>
        <v>2.9491519243639324E-4</v>
      </c>
    </row>
    <row r="167" spans="2:13" x14ac:dyDescent="0.3">
      <c r="B167" s="70" t="s">
        <v>226</v>
      </c>
      <c r="C167" s="71">
        <v>4.1893801736321429E-3</v>
      </c>
      <c r="D167" s="72">
        <v>6.4591329517597579E-2</v>
      </c>
      <c r="E167" s="73">
        <v>19812</v>
      </c>
      <c r="F167" s="74">
        <v>0</v>
      </c>
      <c r="H167" s="70" t="s">
        <v>226</v>
      </c>
      <c r="I167" s="88">
        <v>1.6616137831265403E-3</v>
      </c>
      <c r="J167" s="61"/>
      <c r="K167" s="9">
        <f t="shared" si="10"/>
        <v>2.5617256428147595E-2</v>
      </c>
      <c r="L167" s="9">
        <f t="shared" si="11"/>
        <v>-1.0777192374353747E-4</v>
      </c>
    </row>
    <row r="168" spans="2:13" x14ac:dyDescent="0.3">
      <c r="B168" s="70" t="s">
        <v>227</v>
      </c>
      <c r="C168" s="71">
        <v>0.22960831819099536</v>
      </c>
      <c r="D168" s="72">
        <v>0.4205915681543253</v>
      </c>
      <c r="E168" s="73">
        <v>19812</v>
      </c>
      <c r="F168" s="74">
        <v>0</v>
      </c>
      <c r="H168" s="70" t="s">
        <v>227</v>
      </c>
      <c r="I168" s="88">
        <v>-1.71557332131677E-3</v>
      </c>
      <c r="J168" s="61"/>
      <c r="K168" s="9">
        <f t="shared" si="10"/>
        <v>-3.1423916130219136E-3</v>
      </c>
      <c r="L168" s="9">
        <f t="shared" si="11"/>
        <v>9.3656158341326652E-4</v>
      </c>
    </row>
    <row r="169" spans="2:13" x14ac:dyDescent="0.3">
      <c r="B169" s="70" t="s">
        <v>51</v>
      </c>
      <c r="C169" s="71">
        <v>0.72319806178073887</v>
      </c>
      <c r="D169" s="72">
        <v>0.44742902212221686</v>
      </c>
      <c r="E169" s="73">
        <v>19812</v>
      </c>
      <c r="F169" s="74">
        <v>0</v>
      </c>
      <c r="H169" s="70" t="s">
        <v>51</v>
      </c>
      <c r="I169" s="88">
        <v>-3.0774098200368662E-2</v>
      </c>
      <c r="J169" s="61"/>
      <c r="K169" s="9">
        <f t="shared" si="10"/>
        <v>-1.9038394041603113E-2</v>
      </c>
      <c r="L169" s="9">
        <f t="shared" si="11"/>
        <v>4.9741449640424748E-2</v>
      </c>
    </row>
    <row r="170" spans="2:13" x14ac:dyDescent="0.3">
      <c r="B170" s="70" t="s">
        <v>52</v>
      </c>
      <c r="C170" s="75">
        <v>2.084898041590955</v>
      </c>
      <c r="D170" s="76">
        <v>1.5043758878938365</v>
      </c>
      <c r="E170" s="73">
        <v>19812</v>
      </c>
      <c r="F170" s="74">
        <v>0</v>
      </c>
      <c r="H170" s="70" t="s">
        <v>52</v>
      </c>
      <c r="I170" s="88">
        <v>-2.2519987071025559E-2</v>
      </c>
      <c r="J170" s="61"/>
      <c r="M170" s="2" t="str">
        <f>"((memsleep-"&amp;C170&amp;")/"&amp;D170&amp;")*("&amp;I170&amp;")"</f>
        <v>((memsleep-2.08489804159096)/1.50437588789384)*(-0.0225199870710256)</v>
      </c>
    </row>
    <row r="171" spans="2:13" x14ac:dyDescent="0.3">
      <c r="B171" s="70" t="s">
        <v>230</v>
      </c>
      <c r="C171" s="77">
        <v>6.9907126993741159E-2</v>
      </c>
      <c r="D171" s="78">
        <v>0.25499686784419107</v>
      </c>
      <c r="E171" s="73">
        <v>19812</v>
      </c>
      <c r="F171" s="74">
        <v>0</v>
      </c>
      <c r="H171" s="70" t="s">
        <v>230</v>
      </c>
      <c r="I171" s="88">
        <v>-1.9763494203353216E-2</v>
      </c>
      <c r="J171" s="61"/>
      <c r="K171" s="9">
        <f t="shared" ref="K171:K194" si="12">((1-C171)/D171)*I171</f>
        <v>-7.2086709376646491E-2</v>
      </c>
      <c r="L171" s="9">
        <f t="shared" ref="L171:L194" si="13">((0-C171)/D171)*I171</f>
        <v>5.4181414493219395E-3</v>
      </c>
    </row>
    <row r="172" spans="2:13" x14ac:dyDescent="0.3">
      <c r="B172" s="70" t="s">
        <v>231</v>
      </c>
      <c r="C172" s="77">
        <v>1.7009892994144963E-2</v>
      </c>
      <c r="D172" s="78">
        <v>0.12931125449137423</v>
      </c>
      <c r="E172" s="73">
        <v>19812</v>
      </c>
      <c r="F172" s="74">
        <v>0</v>
      </c>
      <c r="H172" s="70" t="s">
        <v>231</v>
      </c>
      <c r="I172" s="88">
        <v>-1.1233756832576519E-2</v>
      </c>
      <c r="J172" s="61"/>
      <c r="K172" s="9">
        <f t="shared" si="12"/>
        <v>-8.5396061420692143E-2</v>
      </c>
      <c r="L172" s="9">
        <f t="shared" si="13"/>
        <v>1.477713617395289E-3</v>
      </c>
    </row>
    <row r="173" spans="2:13" x14ac:dyDescent="0.3">
      <c r="B173" s="70" t="s">
        <v>232</v>
      </c>
      <c r="C173" s="77">
        <v>1.8927922471229555E-2</v>
      </c>
      <c r="D173" s="78">
        <v>0.13627396509544296</v>
      </c>
      <c r="E173" s="73">
        <v>19812</v>
      </c>
      <c r="F173" s="74">
        <v>0</v>
      </c>
      <c r="H173" s="70" t="s">
        <v>232</v>
      </c>
      <c r="I173" s="88">
        <v>-1.3484084313297917E-2</v>
      </c>
      <c r="J173" s="61"/>
      <c r="K173" s="9">
        <f t="shared" si="12"/>
        <v>-9.7075465600161573E-2</v>
      </c>
      <c r="L173" s="9">
        <f t="shared" si="13"/>
        <v>1.872886741784256E-3</v>
      </c>
    </row>
    <row r="174" spans="2:13" x14ac:dyDescent="0.3">
      <c r="B174" s="70" t="s">
        <v>233</v>
      </c>
      <c r="C174" s="77">
        <v>4.3357561074096503E-2</v>
      </c>
      <c r="D174" s="78">
        <v>0.20366584554393355</v>
      </c>
      <c r="E174" s="73">
        <v>19812</v>
      </c>
      <c r="F174" s="74">
        <v>0</v>
      </c>
      <c r="H174" s="70" t="s">
        <v>233</v>
      </c>
      <c r="I174" s="88">
        <v>-1.5555545021053045E-2</v>
      </c>
      <c r="J174" s="61"/>
      <c r="K174" s="9">
        <f t="shared" si="12"/>
        <v>-7.3066225159249001E-2</v>
      </c>
      <c r="L174" s="9">
        <f t="shared" si="13"/>
        <v>3.311554234780504E-3</v>
      </c>
    </row>
    <row r="175" spans="2:13" x14ac:dyDescent="0.3">
      <c r="B175" s="70" t="s">
        <v>234</v>
      </c>
      <c r="C175" s="77">
        <v>9.3882495457298602E-3</v>
      </c>
      <c r="D175" s="78">
        <v>9.6439513467960453E-2</v>
      </c>
      <c r="E175" s="73">
        <v>19812</v>
      </c>
      <c r="F175" s="74">
        <v>0</v>
      </c>
      <c r="H175" s="70" t="s">
        <v>234</v>
      </c>
      <c r="I175" s="88">
        <v>-7.2004265384820361E-3</v>
      </c>
      <c r="J175" s="61"/>
      <c r="K175" s="9">
        <f t="shared" si="12"/>
        <v>-7.3961666549393873E-2</v>
      </c>
      <c r="L175" s="9">
        <f t="shared" si="13"/>
        <v>7.00951287994867E-4</v>
      </c>
    </row>
    <row r="176" spans="2:13" x14ac:dyDescent="0.3">
      <c r="B176" s="70" t="s">
        <v>235</v>
      </c>
      <c r="C176" s="77">
        <v>1.2770038360589542E-2</v>
      </c>
      <c r="D176" s="78">
        <v>0.11228357334312936</v>
      </c>
      <c r="E176" s="73">
        <v>19812</v>
      </c>
      <c r="F176" s="74">
        <v>0</v>
      </c>
      <c r="H176" s="70" t="s">
        <v>235</v>
      </c>
      <c r="I176" s="88">
        <v>-1.0900089549322747E-2</v>
      </c>
      <c r="J176" s="61"/>
      <c r="K176" s="9">
        <f t="shared" si="12"/>
        <v>-9.5836769949951855E-2</v>
      </c>
      <c r="L176" s="9">
        <f t="shared" si="13"/>
        <v>1.2396698602862018E-3</v>
      </c>
    </row>
    <row r="177" spans="2:12" x14ac:dyDescent="0.3">
      <c r="B177" s="70" t="s">
        <v>236</v>
      </c>
      <c r="C177" s="77">
        <v>1.1306279022814456E-2</v>
      </c>
      <c r="D177" s="78">
        <v>0.10573084380648368</v>
      </c>
      <c r="E177" s="73">
        <v>19812</v>
      </c>
      <c r="F177" s="74">
        <v>0</v>
      </c>
      <c r="H177" s="70" t="s">
        <v>236</v>
      </c>
      <c r="I177" s="88">
        <v>-9.7741389027726135E-3</v>
      </c>
      <c r="J177" s="61"/>
      <c r="K177" s="9">
        <f t="shared" si="12"/>
        <v>-9.1398398170520631E-2</v>
      </c>
      <c r="L177" s="9">
        <f t="shared" si="13"/>
        <v>1.045193036052513E-3</v>
      </c>
    </row>
    <row r="178" spans="2:12" x14ac:dyDescent="0.3">
      <c r="B178" s="70" t="s">
        <v>237</v>
      </c>
      <c r="C178" s="77">
        <v>2.220876236624268E-3</v>
      </c>
      <c r="D178" s="78">
        <v>4.707500185433338E-2</v>
      </c>
      <c r="E178" s="73">
        <v>19812</v>
      </c>
      <c r="F178" s="74">
        <v>0</v>
      </c>
      <c r="H178" s="70" t="s">
        <v>237</v>
      </c>
      <c r="I178" s="88">
        <v>-2.9386926258297809E-3</v>
      </c>
      <c r="J178" s="61"/>
      <c r="K178" s="9">
        <f t="shared" si="12"/>
        <v>-6.2287117104816832E-2</v>
      </c>
      <c r="L178" s="9">
        <f t="shared" si="13"/>
        <v>1.3863988024139721E-4</v>
      </c>
    </row>
    <row r="179" spans="2:12" x14ac:dyDescent="0.3">
      <c r="B179" s="70" t="s">
        <v>238</v>
      </c>
      <c r="C179" s="77">
        <v>1.0094891984655764E-4</v>
      </c>
      <c r="D179" s="78">
        <v>1.0047080384228515E-2</v>
      </c>
      <c r="E179" s="73">
        <v>19812</v>
      </c>
      <c r="F179" s="74">
        <v>0</v>
      </c>
      <c r="H179" s="70" t="s">
        <v>238</v>
      </c>
      <c r="I179" s="88">
        <v>-1.3866051167430585E-3</v>
      </c>
      <c r="J179" s="61"/>
      <c r="K179" s="9">
        <f t="shared" si="12"/>
        <v>-0.13799681971597286</v>
      </c>
      <c r="L179" s="9">
        <f t="shared" si="13"/>
        <v>1.3932036316605034E-5</v>
      </c>
    </row>
    <row r="180" spans="2:12" x14ac:dyDescent="0.3">
      <c r="B180" s="70" t="s">
        <v>239</v>
      </c>
      <c r="C180" s="77">
        <v>0.18791641429436703</v>
      </c>
      <c r="D180" s="78">
        <v>0.39065526813048806</v>
      </c>
      <c r="E180" s="73">
        <v>19812</v>
      </c>
      <c r="F180" s="74">
        <v>0</v>
      </c>
      <c r="H180" s="70" t="s">
        <v>239</v>
      </c>
      <c r="I180" s="88">
        <v>-1.5789144818311084E-2</v>
      </c>
      <c r="J180" s="61"/>
      <c r="K180" s="9">
        <f t="shared" si="12"/>
        <v>-3.2822046405877971E-2</v>
      </c>
      <c r="L180" s="9">
        <f t="shared" si="13"/>
        <v>7.5950325544834147E-3</v>
      </c>
    </row>
    <row r="181" spans="2:12" x14ac:dyDescent="0.3">
      <c r="B181" s="70" t="s">
        <v>240</v>
      </c>
      <c r="C181" s="77">
        <v>0.10650111043811832</v>
      </c>
      <c r="D181" s="78">
        <v>0.30848570021341398</v>
      </c>
      <c r="E181" s="73">
        <v>19812</v>
      </c>
      <c r="F181" s="74">
        <v>0</v>
      </c>
      <c r="H181" s="70" t="s">
        <v>240</v>
      </c>
      <c r="I181" s="88">
        <v>-1.5735462649110622E-2</v>
      </c>
      <c r="J181" s="61"/>
      <c r="K181" s="9">
        <f t="shared" si="12"/>
        <v>-4.5576240305454027E-2</v>
      </c>
      <c r="L181" s="9">
        <f t="shared" si="13"/>
        <v>5.4324859927978751E-3</v>
      </c>
    </row>
    <row r="182" spans="2:12" x14ac:dyDescent="0.3">
      <c r="B182" s="70" t="s">
        <v>241</v>
      </c>
      <c r="C182" s="77">
        <v>4.1590954976781745E-2</v>
      </c>
      <c r="D182" s="78">
        <v>0.19965760569621641</v>
      </c>
      <c r="E182" s="73">
        <v>19812</v>
      </c>
      <c r="F182" s="74">
        <v>0</v>
      </c>
      <c r="H182" s="70" t="s">
        <v>241</v>
      </c>
      <c r="I182" s="88">
        <v>-1.2673340881388842E-2</v>
      </c>
      <c r="J182" s="61"/>
      <c r="K182" s="9">
        <f t="shared" si="12"/>
        <v>-6.0835371079558963E-2</v>
      </c>
      <c r="L182" s="9">
        <f t="shared" si="13"/>
        <v>2.6400013571495989E-3</v>
      </c>
    </row>
    <row r="183" spans="2:12" x14ac:dyDescent="0.3">
      <c r="B183" s="70" t="s">
        <v>242</v>
      </c>
      <c r="C183" s="77">
        <v>0.10392691298203109</v>
      </c>
      <c r="D183" s="78">
        <v>0.30517341048560981</v>
      </c>
      <c r="E183" s="73">
        <v>19812</v>
      </c>
      <c r="F183" s="74">
        <v>0</v>
      </c>
      <c r="H183" s="70" t="s">
        <v>242</v>
      </c>
      <c r="I183" s="88">
        <v>-1.9415809215333844E-2</v>
      </c>
      <c r="J183" s="61"/>
      <c r="K183" s="9">
        <f t="shared" si="12"/>
        <v>-5.7010157185226049E-2</v>
      </c>
      <c r="L183" s="9">
        <f t="shared" si="13"/>
        <v>6.6120607020999514E-3</v>
      </c>
    </row>
    <row r="184" spans="2:12" x14ac:dyDescent="0.3">
      <c r="B184" s="70" t="s">
        <v>243</v>
      </c>
      <c r="C184" s="77">
        <v>4.8758328285887338E-2</v>
      </c>
      <c r="D184" s="78">
        <v>0.21536781300929869</v>
      </c>
      <c r="E184" s="73">
        <v>19812</v>
      </c>
      <c r="F184" s="74">
        <v>0</v>
      </c>
      <c r="H184" s="70" t="s">
        <v>243</v>
      </c>
      <c r="I184" s="88">
        <v>-1.5726330433758828E-2</v>
      </c>
      <c r="J184" s="61"/>
      <c r="K184" s="9">
        <f t="shared" si="12"/>
        <v>-6.9460429776901644E-2</v>
      </c>
      <c r="L184" s="9">
        <f t="shared" si="13"/>
        <v>3.5603722362563392E-3</v>
      </c>
    </row>
    <row r="185" spans="2:12" x14ac:dyDescent="0.3">
      <c r="B185" s="70" t="s">
        <v>244</v>
      </c>
      <c r="C185" s="77">
        <v>2.4076317383403996E-2</v>
      </c>
      <c r="D185" s="78">
        <v>0.15329003348279469</v>
      </c>
      <c r="E185" s="73">
        <v>19812</v>
      </c>
      <c r="F185" s="74">
        <v>0</v>
      </c>
      <c r="H185" s="70" t="s">
        <v>244</v>
      </c>
      <c r="I185" s="88">
        <v>-1.2551675582671952E-2</v>
      </c>
      <c r="J185" s="61"/>
      <c r="K185" s="9">
        <f t="shared" si="12"/>
        <v>-7.9910462404751872E-2</v>
      </c>
      <c r="L185" s="9">
        <f t="shared" si="13"/>
        <v>1.971414045361605E-3</v>
      </c>
    </row>
    <row r="186" spans="2:12" x14ac:dyDescent="0.3">
      <c r="B186" s="70" t="s">
        <v>245</v>
      </c>
      <c r="C186" s="77">
        <v>0.20644054108621035</v>
      </c>
      <c r="D186" s="78">
        <v>0.40476056301128627</v>
      </c>
      <c r="E186" s="73">
        <v>19812</v>
      </c>
      <c r="F186" s="74">
        <v>0</v>
      </c>
      <c r="H186" s="70" t="s">
        <v>245</v>
      </c>
      <c r="I186" s="88">
        <v>-1.1082127273254425E-2</v>
      </c>
      <c r="J186" s="61"/>
      <c r="K186" s="9">
        <f t="shared" si="12"/>
        <v>-2.1727232656142719E-2</v>
      </c>
      <c r="L186" s="9">
        <f t="shared" si="13"/>
        <v>5.6522313677409815E-3</v>
      </c>
    </row>
    <row r="187" spans="2:12" x14ac:dyDescent="0.3">
      <c r="B187" s="70" t="s">
        <v>246</v>
      </c>
      <c r="C187" s="77">
        <v>0.15717746820109024</v>
      </c>
      <c r="D187" s="78">
        <v>0.36397719505083359</v>
      </c>
      <c r="E187" s="73">
        <v>19812</v>
      </c>
      <c r="F187" s="74">
        <v>0</v>
      </c>
      <c r="H187" s="70" t="s">
        <v>246</v>
      </c>
      <c r="I187" s="88">
        <v>-1.569669756216464E-2</v>
      </c>
      <c r="J187" s="61"/>
      <c r="K187" s="9">
        <f t="shared" si="12"/>
        <v>-3.6347140865178984E-2</v>
      </c>
      <c r="L187" s="9">
        <f t="shared" si="13"/>
        <v>6.7783564890506265E-3</v>
      </c>
    </row>
    <row r="188" spans="2:12" x14ac:dyDescent="0.3">
      <c r="B188" s="70" t="s">
        <v>247</v>
      </c>
      <c r="C188" s="77">
        <v>3.6038764385221078E-2</v>
      </c>
      <c r="D188" s="78">
        <v>0.18639132334053024</v>
      </c>
      <c r="E188" s="73">
        <v>19812</v>
      </c>
      <c r="F188" s="74">
        <v>0</v>
      </c>
      <c r="H188" s="70" t="s">
        <v>247</v>
      </c>
      <c r="I188" s="88">
        <v>-6.404573300828025E-3</v>
      </c>
      <c r="J188" s="61"/>
      <c r="K188" s="9">
        <f t="shared" si="12"/>
        <v>-3.312257395894104E-2</v>
      </c>
      <c r="L188" s="9">
        <f t="shared" si="13"/>
        <v>1.2383243170323542E-3</v>
      </c>
    </row>
    <row r="189" spans="2:12" x14ac:dyDescent="0.3">
      <c r="B189" s="70" t="s">
        <v>248</v>
      </c>
      <c r="C189" s="77">
        <v>2.1199273167777102E-2</v>
      </c>
      <c r="D189" s="78">
        <v>0.14405176630634917</v>
      </c>
      <c r="E189" s="73">
        <v>19812</v>
      </c>
      <c r="F189" s="74">
        <v>0</v>
      </c>
      <c r="H189" s="70" t="s">
        <v>248</v>
      </c>
      <c r="I189" s="88">
        <v>-4.8098019115156683E-3</v>
      </c>
      <c r="J189" s="61"/>
      <c r="K189" s="9">
        <f t="shared" si="12"/>
        <v>-3.2681568075316615E-2</v>
      </c>
      <c r="L189" s="9">
        <f t="shared" si="13"/>
        <v>7.0783099173024849E-4</v>
      </c>
    </row>
    <row r="190" spans="2:12" x14ac:dyDescent="0.3">
      <c r="B190" s="70" t="s">
        <v>249</v>
      </c>
      <c r="C190" s="77">
        <v>5.2998182919442756E-3</v>
      </c>
      <c r="D190" s="78">
        <v>7.2608514095687957E-2</v>
      </c>
      <c r="E190" s="73">
        <v>19812</v>
      </c>
      <c r="F190" s="74">
        <v>0</v>
      </c>
      <c r="H190" s="70" t="s">
        <v>249</v>
      </c>
      <c r="I190" s="88">
        <v>-1.0005089839559668E-3</v>
      </c>
      <c r="J190" s="61"/>
      <c r="K190" s="9">
        <f t="shared" si="12"/>
        <v>-1.3706470660314E-2</v>
      </c>
      <c r="L190" s="9">
        <f t="shared" si="13"/>
        <v>7.3028843524279187E-5</v>
      </c>
    </row>
    <row r="191" spans="2:12" x14ac:dyDescent="0.3">
      <c r="B191" s="70" t="s">
        <v>250</v>
      </c>
      <c r="C191" s="77">
        <v>1.71613163739148E-3</v>
      </c>
      <c r="D191" s="78">
        <v>4.1391702140939651E-2</v>
      </c>
      <c r="E191" s="73">
        <v>19812</v>
      </c>
      <c r="F191" s="74">
        <v>0</v>
      </c>
      <c r="H191" s="70" t="s">
        <v>250</v>
      </c>
      <c r="I191" s="88">
        <v>1.7268162142930249E-3</v>
      </c>
      <c r="J191" s="61"/>
      <c r="K191" s="9">
        <f t="shared" si="12"/>
        <v>4.1647303232081628E-2</v>
      </c>
      <c r="L191" s="9">
        <f t="shared" si="13"/>
        <v>-7.159512134142864E-5</v>
      </c>
    </row>
    <row r="192" spans="2:12" x14ac:dyDescent="0.3">
      <c r="B192" s="70" t="s">
        <v>251</v>
      </c>
      <c r="C192" s="77">
        <v>4.2903290934786995E-3</v>
      </c>
      <c r="D192" s="78">
        <v>6.5361592725366208E-2</v>
      </c>
      <c r="E192" s="73">
        <v>19812</v>
      </c>
      <c r="F192" s="74">
        <v>0</v>
      </c>
      <c r="H192" s="70" t="s">
        <v>251</v>
      </c>
      <c r="I192" s="88">
        <v>-6.6496015822208434E-3</v>
      </c>
      <c r="J192" s="61"/>
      <c r="K192" s="9">
        <f t="shared" si="12"/>
        <v>-0.101299131906298</v>
      </c>
      <c r="L192" s="9">
        <f t="shared" si="13"/>
        <v>4.3647925239698529E-4</v>
      </c>
    </row>
    <row r="193" spans="2:13" x14ac:dyDescent="0.3">
      <c r="B193" s="70" t="s">
        <v>252</v>
      </c>
      <c r="C193" s="77">
        <v>9.5901473854229763E-4</v>
      </c>
      <c r="D193" s="78">
        <v>3.0953891371582356E-2</v>
      </c>
      <c r="E193" s="73">
        <v>19812</v>
      </c>
      <c r="F193" s="74">
        <v>0</v>
      </c>
      <c r="H193" s="70" t="s">
        <v>252</v>
      </c>
      <c r="I193" s="88">
        <v>-2.3423038085053673E-3</v>
      </c>
      <c r="J193" s="61"/>
      <c r="K193" s="9">
        <f t="shared" si="12"/>
        <v>-7.5598168790473583E-2</v>
      </c>
      <c r="L193" s="9">
        <f t="shared" si="13"/>
        <v>7.2569353156115709E-5</v>
      </c>
    </row>
    <row r="194" spans="2:13" x14ac:dyDescent="0.3">
      <c r="B194" s="70" t="s">
        <v>253</v>
      </c>
      <c r="C194" s="77">
        <v>1.0094891984655763E-4</v>
      </c>
      <c r="D194" s="78">
        <v>1.0047080384228566E-2</v>
      </c>
      <c r="E194" s="73">
        <v>19812</v>
      </c>
      <c r="F194" s="74">
        <v>0</v>
      </c>
      <c r="H194" s="70" t="s">
        <v>253</v>
      </c>
      <c r="I194" s="88">
        <v>-8.9225398004672864E-4</v>
      </c>
      <c r="J194" s="61"/>
      <c r="K194" s="9">
        <f t="shared" si="12"/>
        <v>-8.879832487173997E-2</v>
      </c>
      <c r="L194" s="9">
        <f t="shared" si="13"/>
        <v>8.9649999870509801E-6</v>
      </c>
    </row>
    <row r="195" spans="2:13" ht="15" thickBot="1" x14ac:dyDescent="0.35">
      <c r="B195" s="79" t="s">
        <v>53</v>
      </c>
      <c r="C195" s="80">
        <v>1.3358450847113779</v>
      </c>
      <c r="D195" s="81">
        <v>3.2221730901819545</v>
      </c>
      <c r="E195" s="82">
        <v>19812</v>
      </c>
      <c r="F195" s="83">
        <v>98</v>
      </c>
      <c r="H195" s="79" t="s">
        <v>53</v>
      </c>
      <c r="I195" s="89">
        <v>-1.3070631819419525E-2</v>
      </c>
      <c r="J195" s="61"/>
      <c r="M195" s="2" t="str">
        <f>"((landarea-"&amp;C195&amp;")/"&amp;D195&amp;")*("&amp;I195&amp;")"</f>
        <v>((landarea-1.33584508471138)/3.22217309018195)*(-0.0130706318194195)</v>
      </c>
    </row>
    <row r="196" spans="2:13" ht="15" thickTop="1" x14ac:dyDescent="0.3">
      <c r="B196" s="142" t="s">
        <v>46</v>
      </c>
      <c r="C196" s="142"/>
      <c r="D196" s="142"/>
      <c r="E196" s="142"/>
      <c r="F196" s="142"/>
      <c r="H196" s="142" t="s">
        <v>7</v>
      </c>
      <c r="I196" s="142"/>
      <c r="J196" s="61"/>
    </row>
  </sheetData>
  <mergeCells count="7">
    <mergeCell ref="B196:F196"/>
    <mergeCell ref="H4:I4"/>
    <mergeCell ref="H5:H6"/>
    <mergeCell ref="H196:I196"/>
    <mergeCell ref="K5:L5"/>
    <mergeCell ref="B5:F5"/>
    <mergeCell ref="B6"/>
  </mergeCells>
  <pageMargins left="0.25" right="0.2" top="0.25" bottom="0.25" header="0.55000000000000004" footer="0.05"/>
  <pageSetup scale="49" fitToHeight="0" orientation="landscape" r:id="rId1"/>
  <rowBreaks count="2" manualBreakCount="2">
    <brk id="74" max="16383" man="1"/>
    <brk id="1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74"/>
  <sheetViews>
    <sheetView zoomScaleNormal="100" workbookViewId="0"/>
  </sheetViews>
  <sheetFormatPr defaultRowHeight="14.4" x14ac:dyDescent="0.3"/>
  <cols>
    <col min="1" max="1" width="60.6640625" customWidth="1"/>
    <col min="2" max="2" width="9.109375" customWidth="1"/>
    <col min="3" max="3" width="9.88671875" customWidth="1"/>
    <col min="4" max="4" width="11.109375" customWidth="1"/>
    <col min="5" max="5" width="14.33203125" customWidth="1"/>
    <col min="7" max="7" width="13" customWidth="1"/>
  </cols>
  <sheetData>
    <row r="1" spans="1:10" x14ac:dyDescent="0.3">
      <c r="A1" t="s">
        <v>12</v>
      </c>
      <c r="E1" s="2" t="s">
        <v>77</v>
      </c>
    </row>
    <row r="3" spans="1:10" x14ac:dyDescent="0.3">
      <c r="B3" t="s">
        <v>75</v>
      </c>
    </row>
    <row r="5" spans="1:10" ht="15" customHeight="1" thickBot="1" x14ac:dyDescent="0.35">
      <c r="C5" s="156" t="s">
        <v>21</v>
      </c>
      <c r="D5" s="156"/>
      <c r="E5" s="156"/>
      <c r="F5" s="156"/>
      <c r="G5" s="156"/>
      <c r="H5" s="156"/>
      <c r="I5" s="156"/>
      <c r="J5" s="6"/>
    </row>
    <row r="6" spans="1:10" ht="24.6" thickTop="1" x14ac:dyDescent="0.3">
      <c r="C6" s="158" t="s">
        <v>13</v>
      </c>
      <c r="D6" s="159"/>
      <c r="E6" s="149" t="s">
        <v>14</v>
      </c>
      <c r="F6" s="150"/>
      <c r="G6" s="90" t="s">
        <v>15</v>
      </c>
      <c r="H6" s="150" t="s">
        <v>16</v>
      </c>
      <c r="I6" s="151" t="s">
        <v>17</v>
      </c>
      <c r="J6" s="6"/>
    </row>
    <row r="7" spans="1:10" ht="15" thickBot="1" x14ac:dyDescent="0.35">
      <c r="C7" s="160"/>
      <c r="D7" s="161"/>
      <c r="E7" s="91" t="s">
        <v>18</v>
      </c>
      <c r="F7" s="92" t="s">
        <v>19</v>
      </c>
      <c r="G7" s="92" t="s">
        <v>20</v>
      </c>
      <c r="H7" s="162"/>
      <c r="I7" s="163"/>
      <c r="J7" s="6"/>
    </row>
    <row r="8" spans="1:10" ht="15" thickTop="1" x14ac:dyDescent="0.3">
      <c r="C8" s="164" t="s">
        <v>5</v>
      </c>
      <c r="D8" s="94" t="s">
        <v>62</v>
      </c>
      <c r="E8" s="95">
        <v>0.55689112941701535</v>
      </c>
      <c r="F8" s="96">
        <v>4.4968680504409945E-4</v>
      </c>
      <c r="G8" s="97"/>
      <c r="H8" s="98">
        <v>1238.3977541044433</v>
      </c>
      <c r="I8" s="99">
        <v>0</v>
      </c>
      <c r="J8" s="6"/>
    </row>
    <row r="9" spans="1:10" ht="34.799999999999997" thickBot="1" x14ac:dyDescent="0.35">
      <c r="C9" s="154"/>
      <c r="D9" s="100" t="s">
        <v>64</v>
      </c>
      <c r="E9" s="101">
        <v>0.82783520808387545</v>
      </c>
      <c r="F9" s="102">
        <v>4.4969791706468568E-4</v>
      </c>
      <c r="G9" s="102">
        <v>0.99702802726468254</v>
      </c>
      <c r="H9" s="103">
        <v>1840.8695630333498</v>
      </c>
      <c r="I9" s="104">
        <v>0</v>
      </c>
      <c r="J9" s="6"/>
    </row>
    <row r="10" spans="1:10" ht="15" customHeight="1" thickTop="1" x14ac:dyDescent="0.3">
      <c r="C10" s="155" t="s">
        <v>42</v>
      </c>
      <c r="D10" s="155"/>
      <c r="E10" s="155"/>
      <c r="F10" s="155"/>
      <c r="G10" s="155"/>
      <c r="H10" s="155"/>
      <c r="I10" s="155"/>
      <c r="J10" s="6"/>
    </row>
    <row r="12" spans="1:10" x14ac:dyDescent="0.3">
      <c r="D12" t="str">
        <f>"Combined Score="&amp;E8&amp;" + "&amp;E9&amp;" * Urban Score"</f>
        <v>Combined Score=0.556891129417015 + 0.827835208083875 * Urban Score</v>
      </c>
    </row>
    <row r="14" spans="1:10" x14ac:dyDescent="0.3">
      <c r="B14" t="s">
        <v>11</v>
      </c>
    </row>
    <row r="16" spans="1:10" ht="15" customHeight="1" thickBot="1" x14ac:dyDescent="0.35">
      <c r="C16" s="156" t="s">
        <v>21</v>
      </c>
      <c r="D16" s="156"/>
      <c r="E16" s="156"/>
      <c r="F16" s="156"/>
      <c r="G16" s="156"/>
      <c r="H16" s="156"/>
      <c r="I16" s="156"/>
      <c r="J16" s="6"/>
    </row>
    <row r="17" spans="2:10" ht="24.6" thickTop="1" x14ac:dyDescent="0.3">
      <c r="C17" s="158" t="s">
        <v>13</v>
      </c>
      <c r="D17" s="159"/>
      <c r="E17" s="149" t="s">
        <v>14</v>
      </c>
      <c r="F17" s="150"/>
      <c r="G17" s="90" t="s">
        <v>15</v>
      </c>
      <c r="H17" s="150" t="s">
        <v>16</v>
      </c>
      <c r="I17" s="151" t="s">
        <v>17</v>
      </c>
      <c r="J17" s="6"/>
    </row>
    <row r="18" spans="2:10" ht="15" thickBot="1" x14ac:dyDescent="0.35">
      <c r="C18" s="160"/>
      <c r="D18" s="161"/>
      <c r="E18" s="91" t="s">
        <v>18</v>
      </c>
      <c r="F18" s="92" t="s">
        <v>19</v>
      </c>
      <c r="G18" s="92" t="s">
        <v>20</v>
      </c>
      <c r="H18" s="162"/>
      <c r="I18" s="163"/>
      <c r="J18" s="6"/>
    </row>
    <row r="19" spans="2:10" ht="15" thickTop="1" x14ac:dyDescent="0.3">
      <c r="C19" s="164" t="s">
        <v>5</v>
      </c>
      <c r="D19" s="94" t="s">
        <v>62</v>
      </c>
      <c r="E19" s="95">
        <v>-0.56878114293121762</v>
      </c>
      <c r="F19" s="96">
        <v>6.0244915111400425E-4</v>
      </c>
      <c r="G19" s="97"/>
      <c r="H19" s="98">
        <v>-944.11477197614067</v>
      </c>
      <c r="I19" s="99">
        <v>0</v>
      </c>
      <c r="J19" s="6"/>
    </row>
    <row r="20" spans="2:10" ht="34.799999999999997" thickBot="1" x14ac:dyDescent="0.35">
      <c r="C20" s="154"/>
      <c r="D20" s="100" t="s">
        <v>63</v>
      </c>
      <c r="E20" s="101">
        <v>0.8184104591588085</v>
      </c>
      <c r="F20" s="102">
        <v>6.0246435583736048E-4</v>
      </c>
      <c r="G20" s="102">
        <v>0.99467529803353916</v>
      </c>
      <c r="H20" s="103">
        <v>1358.4379743450652</v>
      </c>
      <c r="I20" s="104">
        <v>0</v>
      </c>
      <c r="J20" s="6"/>
    </row>
    <row r="21" spans="2:10" ht="15" customHeight="1" thickTop="1" x14ac:dyDescent="0.3">
      <c r="C21" s="155" t="s">
        <v>42</v>
      </c>
      <c r="D21" s="155"/>
      <c r="E21" s="155"/>
      <c r="F21" s="155"/>
      <c r="G21" s="155"/>
      <c r="H21" s="155"/>
      <c r="I21" s="155"/>
      <c r="J21" s="6"/>
    </row>
    <row r="23" spans="2:10" x14ac:dyDescent="0.3">
      <c r="D23" t="str">
        <f>"Combined Score="&amp;E19&amp;" + "&amp;E20&amp;" * Rural Score"</f>
        <v>Combined Score=-0.568781142931218 + 0.818410459158809 * Rural Score</v>
      </c>
    </row>
    <row r="26" spans="2:10" x14ac:dyDescent="0.3">
      <c r="B26" t="s">
        <v>22</v>
      </c>
    </row>
    <row r="28" spans="2:10" x14ac:dyDescent="0.3">
      <c r="C28" s="156" t="s">
        <v>23</v>
      </c>
      <c r="D28" s="156"/>
      <c r="E28" s="156"/>
      <c r="F28" s="6"/>
    </row>
    <row r="29" spans="2:10" ht="15" thickBot="1" x14ac:dyDescent="0.35">
      <c r="C29" s="105" t="s">
        <v>43</v>
      </c>
      <c r="D29" s="106"/>
      <c r="E29" s="106"/>
      <c r="F29" s="6"/>
    </row>
    <row r="30" spans="2:10" ht="15" thickTop="1" x14ac:dyDescent="0.3">
      <c r="C30" s="157" t="s">
        <v>24</v>
      </c>
      <c r="D30" s="94" t="s">
        <v>25</v>
      </c>
      <c r="E30" s="107">
        <v>40046.999598999675</v>
      </c>
      <c r="F30" s="6"/>
    </row>
    <row r="31" spans="2:10" x14ac:dyDescent="0.3">
      <c r="C31" s="152"/>
      <c r="D31" s="108" t="s">
        <v>26</v>
      </c>
      <c r="E31" s="109">
        <v>0</v>
      </c>
      <c r="F31" s="6"/>
    </row>
    <row r="32" spans="2:10" x14ac:dyDescent="0.3">
      <c r="C32" s="152" t="s">
        <v>1</v>
      </c>
      <c r="D32" s="153"/>
      <c r="E32" s="110">
        <v>-1.7971623882860194E-2</v>
      </c>
      <c r="F32" s="6"/>
    </row>
    <row r="33" spans="3:6" ht="14.4" customHeight="1" x14ac:dyDescent="0.3">
      <c r="C33" s="152" t="s">
        <v>44</v>
      </c>
      <c r="D33" s="153"/>
      <c r="E33" s="111">
        <v>4.9794006432784775E-3</v>
      </c>
      <c r="F33" s="6"/>
    </row>
    <row r="34" spans="3:6" x14ac:dyDescent="0.3">
      <c r="C34" s="152" t="s">
        <v>27</v>
      </c>
      <c r="D34" s="153"/>
      <c r="E34" s="110">
        <v>-0.11259047644933562</v>
      </c>
      <c r="F34" s="6"/>
    </row>
    <row r="35" spans="3:6" x14ac:dyDescent="0.3">
      <c r="C35" s="152" t="s">
        <v>28</v>
      </c>
      <c r="D35" s="153"/>
      <c r="E35" s="112">
        <v>2.0234384033614337</v>
      </c>
      <c r="F35" s="6"/>
    </row>
    <row r="36" spans="3:6" ht="14.4" customHeight="1" x14ac:dyDescent="0.3">
      <c r="C36" s="152" t="s">
        <v>29</v>
      </c>
      <c r="D36" s="153"/>
      <c r="E36" s="111">
        <v>0.99646503147613019</v>
      </c>
      <c r="F36" s="6"/>
    </row>
    <row r="37" spans="3:6" x14ac:dyDescent="0.3">
      <c r="C37" s="152" t="s">
        <v>30</v>
      </c>
      <c r="D37" s="153"/>
      <c r="E37" s="113">
        <v>0.22347276077583761</v>
      </c>
      <c r="F37" s="6"/>
    </row>
    <row r="38" spans="3:6" ht="14.4" customHeight="1" x14ac:dyDescent="0.3">
      <c r="C38" s="152" t="s">
        <v>31</v>
      </c>
      <c r="D38" s="153"/>
      <c r="E38" s="113">
        <v>1.2239801296149672E-2</v>
      </c>
      <c r="F38" s="6"/>
    </row>
    <row r="39" spans="3:6" x14ac:dyDescent="0.3">
      <c r="C39" s="152" t="s">
        <v>32</v>
      </c>
      <c r="D39" s="153"/>
      <c r="E39" s="114">
        <v>-1.1048547193761884</v>
      </c>
      <c r="F39" s="6"/>
    </row>
    <row r="40" spans="3:6" ht="14.4" customHeight="1" x14ac:dyDescent="0.3">
      <c r="C40" s="152" t="s">
        <v>33</v>
      </c>
      <c r="D40" s="153"/>
      <c r="E40" s="113">
        <v>2.4478991450206284E-2</v>
      </c>
      <c r="F40" s="6"/>
    </row>
    <row r="41" spans="3:6" x14ac:dyDescent="0.3">
      <c r="C41" s="152" t="s">
        <v>34</v>
      </c>
      <c r="D41" s="153"/>
      <c r="E41" s="112">
        <v>-2.1721323175935012</v>
      </c>
      <c r="F41" s="6"/>
    </row>
    <row r="42" spans="3:6" x14ac:dyDescent="0.3">
      <c r="C42" s="152" t="s">
        <v>35</v>
      </c>
      <c r="D42" s="153"/>
      <c r="E42" s="112">
        <v>2.316274652160244</v>
      </c>
      <c r="F42" s="6"/>
    </row>
    <row r="43" spans="3:6" x14ac:dyDescent="0.3">
      <c r="C43" s="152" t="s">
        <v>36</v>
      </c>
      <c r="D43" s="115" t="s">
        <v>37</v>
      </c>
      <c r="E43" s="116">
        <v>-1.0070196587334306</v>
      </c>
      <c r="F43" s="6"/>
    </row>
    <row r="44" spans="3:6" x14ac:dyDescent="0.3">
      <c r="C44" s="152"/>
      <c r="D44" s="115" t="s">
        <v>38</v>
      </c>
      <c r="E44" s="110">
        <v>-0.48174052417812763</v>
      </c>
      <c r="F44" s="6"/>
    </row>
    <row r="45" spans="3:6" x14ac:dyDescent="0.3">
      <c r="C45" s="152"/>
      <c r="D45" s="115" t="s">
        <v>39</v>
      </c>
      <c r="E45" s="110">
        <v>0.26936733273604563</v>
      </c>
      <c r="F45" s="6"/>
    </row>
    <row r="46" spans="3:6" ht="15" thickBot="1" x14ac:dyDescent="0.35">
      <c r="C46" s="154"/>
      <c r="D46" s="117" t="s">
        <v>40</v>
      </c>
      <c r="E46" s="118">
        <v>0.99985386399627829</v>
      </c>
      <c r="F46" s="6"/>
    </row>
    <row r="47" spans="3:6" ht="15" thickTop="1" x14ac:dyDescent="0.3">
      <c r="C47" s="165"/>
      <c r="D47" s="165"/>
      <c r="E47" s="165"/>
      <c r="F47" s="6"/>
    </row>
    <row r="49" spans="2:2" x14ac:dyDescent="0.3">
      <c r="B49" t="s">
        <v>76</v>
      </c>
    </row>
    <row r="81" spans="1:17" ht="15" thickBot="1" x14ac:dyDescent="0.35"/>
    <row r="82" spans="1:17" ht="15" customHeight="1" thickTop="1" x14ac:dyDescent="0.3">
      <c r="A82" s="147" t="s">
        <v>45</v>
      </c>
      <c r="B82" s="149" t="s">
        <v>54</v>
      </c>
      <c r="C82" s="150"/>
      <c r="D82" s="150"/>
      <c r="E82" s="150"/>
      <c r="F82" s="150"/>
      <c r="G82" s="150" t="s">
        <v>55</v>
      </c>
      <c r="H82" s="150"/>
      <c r="I82" s="150"/>
      <c r="J82" s="150"/>
      <c r="K82" s="150"/>
      <c r="L82" s="150" t="s">
        <v>56</v>
      </c>
      <c r="M82" s="150"/>
      <c r="N82" s="150"/>
      <c r="O82" s="150"/>
      <c r="P82" s="151"/>
      <c r="Q82" s="106"/>
    </row>
    <row r="83" spans="1:17" ht="15" thickBot="1" x14ac:dyDescent="0.35">
      <c r="A83" s="148"/>
      <c r="B83" s="91" t="s">
        <v>57</v>
      </c>
      <c r="C83" s="92" t="s">
        <v>58</v>
      </c>
      <c r="D83" s="92" t="s">
        <v>59</v>
      </c>
      <c r="E83" s="92" t="s">
        <v>60</v>
      </c>
      <c r="F83" s="92" t="s">
        <v>61</v>
      </c>
      <c r="G83" s="92" t="s">
        <v>57</v>
      </c>
      <c r="H83" s="92" t="s">
        <v>58</v>
      </c>
      <c r="I83" s="92" t="s">
        <v>59</v>
      </c>
      <c r="J83" s="92" t="s">
        <v>60</v>
      </c>
      <c r="K83" s="92" t="s">
        <v>61</v>
      </c>
      <c r="L83" s="92" t="s">
        <v>57</v>
      </c>
      <c r="M83" s="92" t="s">
        <v>58</v>
      </c>
      <c r="N83" s="92" t="s">
        <v>59</v>
      </c>
      <c r="O83" s="92" t="s">
        <v>60</v>
      </c>
      <c r="P83" s="93" t="s">
        <v>61</v>
      </c>
      <c r="Q83" s="106"/>
    </row>
    <row r="84" spans="1:17" ht="15" thickTop="1" x14ac:dyDescent="0.3">
      <c r="A84" s="119" t="s">
        <v>65</v>
      </c>
      <c r="B84" s="95">
        <v>5.4455349180350149E-4</v>
      </c>
      <c r="C84" s="96">
        <v>1.7488499987451957E-3</v>
      </c>
      <c r="D84" s="96">
        <v>6.6262536731151863E-3</v>
      </c>
      <c r="E84" s="96">
        <v>1.6641408601912377E-2</v>
      </c>
      <c r="F84" s="96">
        <v>4.9999350361876305E-2</v>
      </c>
      <c r="G84" s="96">
        <v>4.4850932458167323E-3</v>
      </c>
      <c r="H84" s="96">
        <v>8.7841782762405011E-3</v>
      </c>
      <c r="I84" s="96">
        <v>1.8221140455730273E-2</v>
      </c>
      <c r="J84" s="96">
        <v>2.7133220211003291E-2</v>
      </c>
      <c r="K84" s="96">
        <v>7.223226868309561E-2</v>
      </c>
      <c r="L84" s="96">
        <v>1.4990471979127638E-4</v>
      </c>
      <c r="M84" s="96">
        <v>7.6893086352161557E-4</v>
      </c>
      <c r="N84" s="96">
        <v>1.3957143267576948E-3</v>
      </c>
      <c r="O84" s="96">
        <v>6.414489453811404E-3</v>
      </c>
      <c r="P84" s="120">
        <v>2.1158702814439569E-2</v>
      </c>
      <c r="Q84" s="106"/>
    </row>
    <row r="85" spans="1:17" x14ac:dyDescent="0.3">
      <c r="A85" s="121" t="s">
        <v>66</v>
      </c>
      <c r="B85" s="122">
        <v>5.3582486156549033E-3</v>
      </c>
      <c r="C85" s="123">
        <v>6.2522923275742616E-3</v>
      </c>
      <c r="D85" s="123">
        <v>9.6699604013770184E-3</v>
      </c>
      <c r="E85" s="123">
        <v>1.860899315365443E-2</v>
      </c>
      <c r="F85" s="123">
        <v>9.0650388348435581E-3</v>
      </c>
      <c r="G85" s="123">
        <v>1.1409895555569335E-2</v>
      </c>
      <c r="H85" s="123">
        <v>1.3721821175404944E-2</v>
      </c>
      <c r="I85" s="123">
        <v>1.838925593853288E-2</v>
      </c>
      <c r="J85" s="123">
        <v>1.6034826109266181E-2</v>
      </c>
      <c r="K85" s="123">
        <v>3.7429175143044576E-3</v>
      </c>
      <c r="L85" s="123">
        <v>2.8139820164016956E-3</v>
      </c>
      <c r="M85" s="123">
        <v>9.2100442437414894E-3</v>
      </c>
      <c r="N85" s="123">
        <v>3.8800207903258404E-3</v>
      </c>
      <c r="O85" s="123">
        <v>5.3790805853076024E-3</v>
      </c>
      <c r="P85" s="124">
        <v>1.5351380945415109E-2</v>
      </c>
      <c r="Q85" s="106"/>
    </row>
    <row r="86" spans="1:17" x14ac:dyDescent="0.3">
      <c r="A86" s="121" t="s">
        <v>67</v>
      </c>
      <c r="B86" s="122">
        <v>4.1791504715562025E-3</v>
      </c>
      <c r="C86" s="123">
        <v>6.1465801012510601E-3</v>
      </c>
      <c r="D86" s="123">
        <v>1.3099509953876829E-2</v>
      </c>
      <c r="E86" s="123">
        <v>2.1224739391543086E-2</v>
      </c>
      <c r="F86" s="123">
        <v>7.461417226428204E-3</v>
      </c>
      <c r="G86" s="123">
        <v>1.1129789159773629E-2</v>
      </c>
      <c r="H86" s="123">
        <v>2.3160579496551939E-2</v>
      </c>
      <c r="I86" s="123">
        <v>2.5257153994561247E-2</v>
      </c>
      <c r="J86" s="123">
        <v>1.1133661006627722E-2</v>
      </c>
      <c r="K86" s="123">
        <v>2.6285218608623723E-3</v>
      </c>
      <c r="L86" s="123">
        <v>4.944295208085126E-3</v>
      </c>
      <c r="M86" s="123">
        <v>2.0529074739871374E-3</v>
      </c>
      <c r="N86" s="123">
        <v>6.639418358992958E-3</v>
      </c>
      <c r="O86" s="123">
        <v>8.0281901448625032E-3</v>
      </c>
      <c r="P86" s="124">
        <v>1.2398453158565756E-2</v>
      </c>
      <c r="Q86" s="106"/>
    </row>
    <row r="87" spans="1:17" x14ac:dyDescent="0.3">
      <c r="A87" s="121" t="s">
        <v>68</v>
      </c>
      <c r="B87" s="122">
        <v>5.3147717533954156E-2</v>
      </c>
      <c r="C87" s="123">
        <v>3.3829633485218689E-2</v>
      </c>
      <c r="D87" s="123">
        <v>4.8989107481943586E-2</v>
      </c>
      <c r="E87" s="123">
        <v>4.186098388697318E-2</v>
      </c>
      <c r="F87" s="123">
        <v>1.7571549310238795E-2</v>
      </c>
      <c r="G87" s="123">
        <v>0.12863559765059143</v>
      </c>
      <c r="H87" s="123">
        <v>5.2440357521007175E-2</v>
      </c>
      <c r="I87" s="123">
        <v>3.7164262742268528E-2</v>
      </c>
      <c r="J87" s="123">
        <v>1.9811187622706519E-2</v>
      </c>
      <c r="K87" s="123">
        <v>1.2310993129680583E-2</v>
      </c>
      <c r="L87" s="123">
        <v>1.9271392553255089E-2</v>
      </c>
      <c r="M87" s="123">
        <v>1.6434666915636938E-2</v>
      </c>
      <c r="N87" s="123">
        <v>2.2913700916639624E-2</v>
      </c>
      <c r="O87" s="123">
        <v>3.8411351466781728E-2</v>
      </c>
      <c r="P87" s="124">
        <v>4.353226631256104E-2</v>
      </c>
      <c r="Q87" s="106"/>
    </row>
    <row r="88" spans="1:17" x14ac:dyDescent="0.3">
      <c r="A88" s="121" t="s">
        <v>47</v>
      </c>
      <c r="B88" s="122">
        <v>0.30132091106023068</v>
      </c>
      <c r="C88" s="123">
        <v>0.38022051864900008</v>
      </c>
      <c r="D88" s="123">
        <v>0.48994209573541087</v>
      </c>
      <c r="E88" s="123">
        <v>0.49035948886603731</v>
      </c>
      <c r="F88" s="123">
        <v>0.33401350422682774</v>
      </c>
      <c r="G88" s="123">
        <v>0.45497556475650164</v>
      </c>
      <c r="H88" s="123">
        <v>0.51064122341143892</v>
      </c>
      <c r="I88" s="123">
        <v>0.46931952517933223</v>
      </c>
      <c r="J88" s="123">
        <v>0.39906174683808127</v>
      </c>
      <c r="K88" s="123">
        <v>0.26660079330736275</v>
      </c>
      <c r="L88" s="123">
        <v>0.28722572993987378</v>
      </c>
      <c r="M88" s="123">
        <v>0.31680893480538463</v>
      </c>
      <c r="N88" s="123">
        <v>0.36155131817463687</v>
      </c>
      <c r="O88" s="123">
        <v>0.45176025460617147</v>
      </c>
      <c r="P88" s="124">
        <v>0.4840493039987927</v>
      </c>
      <c r="Q88" s="106"/>
    </row>
    <row r="89" spans="1:17" x14ac:dyDescent="0.3">
      <c r="A89" s="121" t="s">
        <v>69</v>
      </c>
      <c r="B89" s="122">
        <v>7.2177357907657322E-2</v>
      </c>
      <c r="C89" s="123">
        <v>0.14482127510084625</v>
      </c>
      <c r="D89" s="123">
        <v>0.15222454794042506</v>
      </c>
      <c r="E89" s="123">
        <v>0.13743349663745685</v>
      </c>
      <c r="F89" s="123">
        <v>5.3267262894216509E-2</v>
      </c>
      <c r="G89" s="123">
        <v>0.11083724538542383</v>
      </c>
      <c r="H89" s="123">
        <v>0.16751260459399747</v>
      </c>
      <c r="I89" s="123">
        <v>0.14148330089772609</v>
      </c>
      <c r="J89" s="123">
        <v>7.9769833606573137E-2</v>
      </c>
      <c r="K89" s="123">
        <v>2.9826778981890626E-2</v>
      </c>
      <c r="L89" s="123">
        <v>5.9026169981646177E-2</v>
      </c>
      <c r="M89" s="123">
        <v>0.11034108781817073</v>
      </c>
      <c r="N89" s="123">
        <v>0.14887644789252499</v>
      </c>
      <c r="O89" s="123">
        <v>0.16319692560960361</v>
      </c>
      <c r="P89" s="124">
        <v>0.10264050328628083</v>
      </c>
      <c r="Q89" s="106"/>
    </row>
    <row r="90" spans="1:17" x14ac:dyDescent="0.3">
      <c r="A90" s="121" t="s">
        <v>70</v>
      </c>
      <c r="B90" s="122">
        <v>0.32352846575056454</v>
      </c>
      <c r="C90" s="123">
        <v>0.18859255111666035</v>
      </c>
      <c r="D90" s="123">
        <v>7.3213753995167996E-2</v>
      </c>
      <c r="E90" s="123">
        <v>2.06893458217433E-2</v>
      </c>
      <c r="F90" s="123">
        <v>1.41995965049245E-3</v>
      </c>
      <c r="G90" s="123">
        <v>0.11296177916415993</v>
      </c>
      <c r="H90" s="123">
        <v>3.7977251749217608E-2</v>
      </c>
      <c r="I90" s="123">
        <v>1.6998731520843576E-2</v>
      </c>
      <c r="J90" s="123">
        <v>3.3359009957300116E-3</v>
      </c>
      <c r="K90" s="125">
        <v>0</v>
      </c>
      <c r="L90" s="123">
        <v>0.37178354270130837</v>
      </c>
      <c r="M90" s="123">
        <v>0.2928239223946551</v>
      </c>
      <c r="N90" s="123">
        <v>0.19375139916520814</v>
      </c>
      <c r="O90" s="123">
        <v>0.10067102607583724</v>
      </c>
      <c r="P90" s="124">
        <v>2.0359463587337027E-2</v>
      </c>
      <c r="Q90" s="106"/>
    </row>
    <row r="91" spans="1:17" x14ac:dyDescent="0.3">
      <c r="A91" s="121" t="s">
        <v>71</v>
      </c>
      <c r="B91" s="122">
        <v>3.5932550957466637E-3</v>
      </c>
      <c r="C91" s="123">
        <v>2.1301206605621134E-3</v>
      </c>
      <c r="D91" s="123">
        <v>3.3445761579002681E-3</v>
      </c>
      <c r="E91" s="123">
        <v>1.7003704539645826E-3</v>
      </c>
      <c r="F91" s="123">
        <v>1.7017903578703136E-4</v>
      </c>
      <c r="G91" s="123">
        <v>1.8218091846053113E-3</v>
      </c>
      <c r="H91" s="123">
        <v>2.2571870053541515E-3</v>
      </c>
      <c r="I91" s="123">
        <v>1.7360688192264392E-3</v>
      </c>
      <c r="J91" s="123">
        <v>2.448970395302249E-4</v>
      </c>
      <c r="K91" s="123">
        <v>1.2929123919827349E-4</v>
      </c>
      <c r="L91" s="123">
        <v>2.981235639670747E-3</v>
      </c>
      <c r="M91" s="123">
        <v>4.931862452962562E-3</v>
      </c>
      <c r="N91" s="123">
        <v>2.0937605356635379E-3</v>
      </c>
      <c r="O91" s="123">
        <v>3.1036447939175186E-3</v>
      </c>
      <c r="P91" s="124">
        <v>1.8708404808869979E-3</v>
      </c>
      <c r="Q91" s="106"/>
    </row>
    <row r="92" spans="1:17" x14ac:dyDescent="0.3">
      <c r="A92" s="121" t="s">
        <v>72</v>
      </c>
      <c r="B92" s="122">
        <v>4.810065172605666E-2</v>
      </c>
      <c r="C92" s="123">
        <v>1.8471616161893419E-2</v>
      </c>
      <c r="D92" s="123">
        <v>1.0757739696733276E-2</v>
      </c>
      <c r="E92" s="123">
        <v>2.4150810549946667E-3</v>
      </c>
      <c r="F92" s="123">
        <v>1.5819887981360315E-4</v>
      </c>
      <c r="G92" s="123">
        <v>1.214681369381335E-2</v>
      </c>
      <c r="H92" s="123">
        <v>7.0766233349503303E-3</v>
      </c>
      <c r="I92" s="123">
        <v>9.7380534836928124E-4</v>
      </c>
      <c r="J92" s="123">
        <v>5.8607141491726154E-4</v>
      </c>
      <c r="K92" s="125">
        <v>0</v>
      </c>
      <c r="L92" s="123">
        <v>5.8191952447953145E-2</v>
      </c>
      <c r="M92" s="123">
        <v>3.5198546578988368E-2</v>
      </c>
      <c r="N92" s="123">
        <v>2.0310450687077455E-2</v>
      </c>
      <c r="O92" s="123">
        <v>1.3919011033326795E-2</v>
      </c>
      <c r="P92" s="124">
        <v>2.6655337711523177E-3</v>
      </c>
      <c r="Q92" s="106"/>
    </row>
    <row r="93" spans="1:17" x14ac:dyDescent="0.3">
      <c r="A93" s="121" t="s">
        <v>48</v>
      </c>
      <c r="B93" s="122">
        <v>1.4077896588427408E-4</v>
      </c>
      <c r="C93" s="123">
        <v>1.375312330898401E-3</v>
      </c>
      <c r="D93" s="123">
        <v>7.5104908221621993E-3</v>
      </c>
      <c r="E93" s="123">
        <v>5.0813461713058406E-3</v>
      </c>
      <c r="F93" s="123">
        <v>2.3419955818004558E-3</v>
      </c>
      <c r="G93" s="123">
        <v>2.7681965751276526E-3</v>
      </c>
      <c r="H93" s="123">
        <v>5.4614356862819824E-3</v>
      </c>
      <c r="I93" s="123">
        <v>2.2542506994981393E-3</v>
      </c>
      <c r="J93" s="123">
        <v>3.2664596918705983E-3</v>
      </c>
      <c r="K93" s="123">
        <v>4.7604930171464793E-4</v>
      </c>
      <c r="L93" s="125">
        <v>0</v>
      </c>
      <c r="M93" s="123">
        <v>4.3019424062264383E-4</v>
      </c>
      <c r="N93" s="123">
        <v>1.7524549682109184E-3</v>
      </c>
      <c r="O93" s="123">
        <v>7.080213454302692E-3</v>
      </c>
      <c r="P93" s="124">
        <v>9.1955567761108636E-3</v>
      </c>
      <c r="Q93" s="106"/>
    </row>
    <row r="94" spans="1:17" x14ac:dyDescent="0.3">
      <c r="A94" s="121" t="s">
        <v>73</v>
      </c>
      <c r="B94" s="122">
        <v>1.9548521310496156E-4</v>
      </c>
      <c r="C94" s="123">
        <v>2.150510414334094E-3</v>
      </c>
      <c r="D94" s="123">
        <v>6.9829655481951011E-3</v>
      </c>
      <c r="E94" s="123">
        <v>9.7699129758890314E-3</v>
      </c>
      <c r="F94" s="123">
        <v>6.8917607897121006E-3</v>
      </c>
      <c r="G94" s="123">
        <v>4.4057634358546311E-3</v>
      </c>
      <c r="H94" s="123">
        <v>8.452139929772267E-3</v>
      </c>
      <c r="I94" s="123">
        <v>8.6716142075738984E-3</v>
      </c>
      <c r="J94" s="123">
        <v>7.2876936539568952E-3</v>
      </c>
      <c r="K94" s="123">
        <v>5.2880576102708639E-3</v>
      </c>
      <c r="L94" s="125">
        <v>0</v>
      </c>
      <c r="M94" s="123">
        <v>7.0480437475475756E-4</v>
      </c>
      <c r="N94" s="123">
        <v>1.5229712964761181E-3</v>
      </c>
      <c r="O94" s="123">
        <v>4.3938227436436652E-3</v>
      </c>
      <c r="P94" s="124">
        <v>1.2494023432299706E-2</v>
      </c>
      <c r="Q94" s="106"/>
    </row>
    <row r="95" spans="1:17" x14ac:dyDescent="0.3">
      <c r="A95" s="121" t="s">
        <v>74</v>
      </c>
      <c r="B95" s="122">
        <v>1.6692911335487606E-3</v>
      </c>
      <c r="C95" s="123">
        <v>8.6656988129399943E-3</v>
      </c>
      <c r="D95" s="123">
        <v>1.9616363717302292E-2</v>
      </c>
      <c r="E95" s="123">
        <v>1.8020877056382976E-2</v>
      </c>
      <c r="F95" s="123">
        <v>5.2536648537757314E-3</v>
      </c>
      <c r="G95" s="123">
        <v>3.6507355080288156E-2</v>
      </c>
      <c r="H95" s="123">
        <v>3.1263480634957333E-2</v>
      </c>
      <c r="I95" s="123">
        <v>1.7551510664515758E-2</v>
      </c>
      <c r="J95" s="123">
        <v>9.7093315049530775E-3</v>
      </c>
      <c r="K95" s="123">
        <v>9.4655870630806001E-4</v>
      </c>
      <c r="L95" s="125">
        <v>0</v>
      </c>
      <c r="M95" s="123">
        <v>5.8387320973364923E-4</v>
      </c>
      <c r="N95" s="123">
        <v>1.9613102800083103E-3</v>
      </c>
      <c r="O95" s="123">
        <v>3.9978793315506118E-3</v>
      </c>
      <c r="P95" s="124">
        <v>9.2130562601377124E-3</v>
      </c>
      <c r="Q95" s="106"/>
    </row>
    <row r="96" spans="1:17" ht="22.8" x14ac:dyDescent="0.3">
      <c r="A96" s="121" t="s">
        <v>49</v>
      </c>
      <c r="B96" s="122">
        <v>0.18573380119972646</v>
      </c>
      <c r="C96" s="123">
        <v>0.20208775514915014</v>
      </c>
      <c r="D96" s="123">
        <v>0.12060657161849044</v>
      </c>
      <c r="E96" s="123">
        <v>2.639867339491082E-2</v>
      </c>
      <c r="F96" s="123">
        <v>2.6964774759175767E-3</v>
      </c>
      <c r="G96" s="123">
        <v>9.1712592954959579E-2</v>
      </c>
      <c r="H96" s="123">
        <v>3.4043417968264114E-2</v>
      </c>
      <c r="I96" s="123">
        <v>8.762159323529823E-3</v>
      </c>
      <c r="J96" s="123">
        <v>2.1720674256883337E-3</v>
      </c>
      <c r="K96" s="123">
        <v>8.24184082575271E-4</v>
      </c>
      <c r="L96" s="123">
        <v>0.19361179479201421</v>
      </c>
      <c r="M96" s="123">
        <v>0.20868147937959255</v>
      </c>
      <c r="N96" s="123">
        <v>0.23151134872681522</v>
      </c>
      <c r="O96" s="123">
        <v>0.17815284162797873</v>
      </c>
      <c r="P96" s="124">
        <v>6.5620400727337713E-2</v>
      </c>
      <c r="Q96" s="106"/>
    </row>
    <row r="97" spans="1:17" x14ac:dyDescent="0.3">
      <c r="A97" s="121" t="s">
        <v>50</v>
      </c>
      <c r="B97" s="126">
        <v>0</v>
      </c>
      <c r="C97" s="123">
        <v>9.720190909740679E-5</v>
      </c>
      <c r="D97" s="123">
        <v>2.8811809085724953E-4</v>
      </c>
      <c r="E97" s="123">
        <v>4.1866805076439997E-3</v>
      </c>
      <c r="F97" s="123">
        <v>6.6519562386357298E-2</v>
      </c>
      <c r="G97" s="123">
        <v>3.9320116612925053E-4</v>
      </c>
      <c r="H97" s="123">
        <v>2.1017184959297667E-3</v>
      </c>
      <c r="I97" s="123">
        <v>4.8670279928489275E-3</v>
      </c>
      <c r="J97" s="123">
        <v>1.8836141624462715E-2</v>
      </c>
      <c r="K97" s="123">
        <v>0.11008121191966012</v>
      </c>
      <c r="L97" s="125">
        <v>0</v>
      </c>
      <c r="M97" s="125">
        <v>0</v>
      </c>
      <c r="N97" s="125">
        <v>0</v>
      </c>
      <c r="O97" s="125">
        <v>0</v>
      </c>
      <c r="P97" s="124">
        <v>1.7540857909157062E-2</v>
      </c>
      <c r="Q97" s="106"/>
    </row>
    <row r="98" spans="1:17" x14ac:dyDescent="0.3">
      <c r="A98" s="121" t="s">
        <v>78</v>
      </c>
      <c r="B98" s="122">
        <v>3.1033183451113539E-4</v>
      </c>
      <c r="C98" s="123">
        <v>3.4100837818290281E-3</v>
      </c>
      <c r="D98" s="123">
        <v>3.7027640963378114E-2</v>
      </c>
      <c r="E98" s="123">
        <v>0.18540706794844641</v>
      </c>
      <c r="F98" s="123">
        <v>0.44275266203432562</v>
      </c>
      <c r="G98" s="123">
        <v>1.5809302991385606E-2</v>
      </c>
      <c r="H98" s="123">
        <v>9.5105980720632241E-2</v>
      </c>
      <c r="I98" s="123">
        <v>0.22791485148450405</v>
      </c>
      <c r="J98" s="123">
        <v>0.40161696125463237</v>
      </c>
      <c r="K98" s="123">
        <v>0.49413177851719342</v>
      </c>
      <c r="L98" s="125">
        <v>0</v>
      </c>
      <c r="M98" s="123">
        <v>1.0287452482492898E-3</v>
      </c>
      <c r="N98" s="123">
        <v>1.8396838806614575E-3</v>
      </c>
      <c r="O98" s="123">
        <v>1.5299446745599726E-2</v>
      </c>
      <c r="P98" s="124">
        <v>0.18178828220637683</v>
      </c>
      <c r="Q98" s="106"/>
    </row>
    <row r="99" spans="1:17" x14ac:dyDescent="0.3">
      <c r="A99" s="121" t="s">
        <v>79</v>
      </c>
      <c r="B99" s="126">
        <v>0</v>
      </c>
      <c r="C99" s="125">
        <v>0</v>
      </c>
      <c r="D99" s="123">
        <v>1.0030420366599942E-4</v>
      </c>
      <c r="E99" s="123">
        <v>2.0153407714252364E-4</v>
      </c>
      <c r="F99" s="123">
        <v>4.1741645758662998E-4</v>
      </c>
      <c r="G99" s="125">
        <v>0</v>
      </c>
      <c r="H99" s="125">
        <v>0</v>
      </c>
      <c r="I99" s="123">
        <v>4.3534073093956836E-4</v>
      </c>
      <c r="J99" s="125">
        <v>0</v>
      </c>
      <c r="K99" s="123">
        <v>7.805951458836188E-4</v>
      </c>
      <c r="L99" s="125">
        <v>0</v>
      </c>
      <c r="M99" s="125">
        <v>0</v>
      </c>
      <c r="N99" s="125">
        <v>0</v>
      </c>
      <c r="O99" s="123">
        <v>1.9182232730366089E-4</v>
      </c>
      <c r="P99" s="124">
        <v>1.2137433314835849E-4</v>
      </c>
      <c r="Q99" s="106"/>
    </row>
    <row r="100" spans="1:17" x14ac:dyDescent="0.3">
      <c r="A100" s="121" t="s">
        <v>80</v>
      </c>
      <c r="B100" s="126">
        <v>0</v>
      </c>
      <c r="C100" s="123">
        <v>4.6752710069053796E-4</v>
      </c>
      <c r="D100" s="123">
        <v>1.5879025603076817E-3</v>
      </c>
      <c r="E100" s="123">
        <v>7.0077385887999891E-3</v>
      </c>
      <c r="F100" s="123">
        <v>2.5310980395571805E-2</v>
      </c>
      <c r="G100" s="123">
        <v>1.0437704845369104E-3</v>
      </c>
      <c r="H100" s="123">
        <v>3.098477028646276E-3</v>
      </c>
      <c r="I100" s="123">
        <v>7.9570033839614467E-3</v>
      </c>
      <c r="J100" s="123">
        <v>1.2674774406100363E-2</v>
      </c>
      <c r="K100" s="123">
        <v>3.6233556825196522E-2</v>
      </c>
      <c r="L100" s="125">
        <v>0</v>
      </c>
      <c r="M100" s="123">
        <v>3.7151474162964152E-4</v>
      </c>
      <c r="N100" s="123">
        <v>5.0799732744658932E-4</v>
      </c>
      <c r="O100" s="123">
        <v>3.1267298250823439E-4</v>
      </c>
      <c r="P100" s="124">
        <v>1.1334561357054388E-2</v>
      </c>
      <c r="Q100" s="106"/>
    </row>
    <row r="101" spans="1:17" x14ac:dyDescent="0.3">
      <c r="A101" s="121" t="s">
        <v>81</v>
      </c>
      <c r="B101" s="122">
        <v>4.5739013079463631E-4</v>
      </c>
      <c r="C101" s="123">
        <v>7.3267045363649488E-3</v>
      </c>
      <c r="D101" s="123">
        <v>7.0985190998762257E-2</v>
      </c>
      <c r="E101" s="123">
        <v>0.24832914266192374</v>
      </c>
      <c r="F101" s="123">
        <v>0.72416951180841904</v>
      </c>
      <c r="G101" s="123">
        <v>2.1435079227009945E-2</v>
      </c>
      <c r="H101" s="123">
        <v>0.11997890826437055</v>
      </c>
      <c r="I101" s="123">
        <v>0.25582831436444137</v>
      </c>
      <c r="J101" s="123">
        <v>0.52975393088291733</v>
      </c>
      <c r="K101" s="123">
        <v>0.87518338301142473</v>
      </c>
      <c r="L101" s="125">
        <v>0</v>
      </c>
      <c r="M101" s="123">
        <v>1.1091978246049554E-3</v>
      </c>
      <c r="N101" s="123">
        <v>4.0524519085264133E-3</v>
      </c>
      <c r="O101" s="123">
        <v>5.1460822193086481E-2</v>
      </c>
      <c r="P101" s="124">
        <v>0.38071541537540565</v>
      </c>
      <c r="Q101" s="106"/>
    </row>
    <row r="102" spans="1:17" x14ac:dyDescent="0.3">
      <c r="A102" s="121" t="s">
        <v>82</v>
      </c>
      <c r="B102" s="122">
        <v>5.4100516120096781E-3</v>
      </c>
      <c r="C102" s="123">
        <v>1.9286105212610281E-2</v>
      </c>
      <c r="D102" s="123">
        <v>6.1294749924910935E-2</v>
      </c>
      <c r="E102" s="123">
        <v>9.3468338022836578E-2</v>
      </c>
      <c r="F102" s="123">
        <v>5.1706522386295098E-2</v>
      </c>
      <c r="G102" s="123">
        <v>4.5639144769491935E-2</v>
      </c>
      <c r="H102" s="123">
        <v>7.9804870155894214E-2</v>
      </c>
      <c r="I102" s="123">
        <v>0.1011049696289693</v>
      </c>
      <c r="J102" s="123">
        <v>7.3939107146545918E-2</v>
      </c>
      <c r="K102" s="123">
        <v>2.5089020516299378E-2</v>
      </c>
      <c r="L102" s="123">
        <v>1.4176326542489632E-3</v>
      </c>
      <c r="M102" s="123">
        <v>1.0154842188727836E-2</v>
      </c>
      <c r="N102" s="123">
        <v>1.2620070116708638E-2</v>
      </c>
      <c r="O102" s="123">
        <v>4.7583378383457518E-2</v>
      </c>
      <c r="P102" s="124">
        <v>8.0090294678335894E-2</v>
      </c>
      <c r="Q102" s="106"/>
    </row>
    <row r="103" spans="1:17" x14ac:dyDescent="0.3">
      <c r="A103" s="121" t="s">
        <v>83</v>
      </c>
      <c r="B103" s="122">
        <v>2.5973768766851389E-4</v>
      </c>
      <c r="C103" s="123">
        <v>4.8465422368565176E-4</v>
      </c>
      <c r="D103" s="123">
        <v>2.4787539784498753E-4</v>
      </c>
      <c r="E103" s="123">
        <v>1.2001162769559608E-3</v>
      </c>
      <c r="F103" s="123">
        <v>9.7512704345182428E-4</v>
      </c>
      <c r="G103" s="125">
        <v>0</v>
      </c>
      <c r="H103" s="123">
        <v>6.7398097428080503E-4</v>
      </c>
      <c r="I103" s="123">
        <v>1.3955959703529062E-3</v>
      </c>
      <c r="J103" s="123">
        <v>2.1700742227419665E-3</v>
      </c>
      <c r="K103" s="123">
        <v>5.6628766699777077E-4</v>
      </c>
      <c r="L103" s="123">
        <v>4.8317077350137097E-4</v>
      </c>
      <c r="M103" s="123">
        <v>2.3235235164019433E-4</v>
      </c>
      <c r="N103" s="123">
        <v>6.7441738448993291E-4</v>
      </c>
      <c r="O103" s="123">
        <v>3.8122701161162858E-4</v>
      </c>
      <c r="P103" s="127">
        <v>0</v>
      </c>
      <c r="Q103" s="106"/>
    </row>
    <row r="104" spans="1:17" x14ac:dyDescent="0.3">
      <c r="A104" s="121" t="s">
        <v>84</v>
      </c>
      <c r="B104" s="122">
        <v>1.8907154965506768E-4</v>
      </c>
      <c r="C104" s="123">
        <v>1.2755502417679688E-4</v>
      </c>
      <c r="D104" s="125">
        <v>0</v>
      </c>
      <c r="E104" s="123">
        <v>9.9102528927772038E-5</v>
      </c>
      <c r="F104" s="123">
        <v>1.8165995132995717E-4</v>
      </c>
      <c r="G104" s="125">
        <v>0</v>
      </c>
      <c r="H104" s="125">
        <v>0</v>
      </c>
      <c r="I104" s="125">
        <v>0</v>
      </c>
      <c r="J104" s="123">
        <v>2.5101368666067902E-4</v>
      </c>
      <c r="K104" s="123">
        <v>1.4819284941883031E-4</v>
      </c>
      <c r="L104" s="123">
        <v>3.5171579339895944E-4</v>
      </c>
      <c r="M104" s="125">
        <v>0</v>
      </c>
      <c r="N104" s="123">
        <v>2.3666446875511094E-4</v>
      </c>
      <c r="O104" s="125">
        <v>0</v>
      </c>
      <c r="P104" s="124">
        <v>1.8444391607031572E-4</v>
      </c>
      <c r="Q104" s="106"/>
    </row>
    <row r="105" spans="1:17" x14ac:dyDescent="0.3">
      <c r="A105" s="121" t="s">
        <v>85</v>
      </c>
      <c r="B105" s="122">
        <v>2.5375568010180156E-3</v>
      </c>
      <c r="C105" s="123">
        <v>4.3514930930289228E-3</v>
      </c>
      <c r="D105" s="123">
        <v>5.8703075653737426E-3</v>
      </c>
      <c r="E105" s="123">
        <v>2.6022375453201452E-3</v>
      </c>
      <c r="F105" s="123">
        <v>3.8249575988281434E-4</v>
      </c>
      <c r="G105" s="123">
        <v>6.4799506136559307E-3</v>
      </c>
      <c r="H105" s="123">
        <v>7.6010475334643904E-3</v>
      </c>
      <c r="I105" s="123">
        <v>2.0529305771930374E-3</v>
      </c>
      <c r="J105" s="123">
        <v>5.7388976151330961E-4</v>
      </c>
      <c r="K105" s="123">
        <v>1.3258049160454842E-4</v>
      </c>
      <c r="L105" s="123">
        <v>1.2614531680544563E-3</v>
      </c>
      <c r="M105" s="123">
        <v>2.5083543615593159E-3</v>
      </c>
      <c r="N105" s="123">
        <v>4.0743841226627327E-3</v>
      </c>
      <c r="O105" s="123">
        <v>4.138900653320024E-3</v>
      </c>
      <c r="P105" s="124">
        <v>2.3112587339078738E-3</v>
      </c>
      <c r="Q105" s="106"/>
    </row>
    <row r="106" spans="1:17" x14ac:dyDescent="0.3">
      <c r="A106" s="121" t="s">
        <v>86</v>
      </c>
      <c r="B106" s="122">
        <v>0.16292690510534005</v>
      </c>
      <c r="C106" s="123">
        <v>0.25212995266446786</v>
      </c>
      <c r="D106" s="123">
        <v>0.25035807497314627</v>
      </c>
      <c r="E106" s="123">
        <v>0.13073911416389997</v>
      </c>
      <c r="F106" s="123">
        <v>1.1929476814093457E-2</v>
      </c>
      <c r="G106" s="123">
        <v>0.26153110965306597</v>
      </c>
      <c r="H106" s="123">
        <v>0.18943692076164564</v>
      </c>
      <c r="I106" s="123">
        <v>0.11036610909727358</v>
      </c>
      <c r="J106" s="123">
        <v>2.3337694797902458E-2</v>
      </c>
      <c r="K106" s="123">
        <v>7.5619803470129839E-4</v>
      </c>
      <c r="L106" s="123">
        <v>0.13526226864880567</v>
      </c>
      <c r="M106" s="123">
        <v>0.22258518520368639</v>
      </c>
      <c r="N106" s="123">
        <v>0.23676262417905816</v>
      </c>
      <c r="O106" s="123">
        <v>0.27213270555635116</v>
      </c>
      <c r="P106" s="124">
        <v>0.1249938118632543</v>
      </c>
      <c r="Q106" s="106"/>
    </row>
    <row r="107" spans="1:17" x14ac:dyDescent="0.3">
      <c r="A107" s="121" t="s">
        <v>87</v>
      </c>
      <c r="B107" s="122">
        <v>0.27546820448136949</v>
      </c>
      <c r="C107" s="123">
        <v>0.17101517573322456</v>
      </c>
      <c r="D107" s="123">
        <v>6.0849607682661851E-2</v>
      </c>
      <c r="E107" s="123">
        <v>1.305127964432409E-2</v>
      </c>
      <c r="F107" s="123">
        <v>5.9613595542704935E-4</v>
      </c>
      <c r="G107" s="123">
        <v>0.16081287967221231</v>
      </c>
      <c r="H107" s="123">
        <v>2.3045563603208648E-2</v>
      </c>
      <c r="I107" s="123">
        <v>5.2198126492575079E-3</v>
      </c>
      <c r="J107" s="123">
        <v>1.0231019513797105E-3</v>
      </c>
      <c r="K107" s="125">
        <v>0</v>
      </c>
      <c r="L107" s="123">
        <v>0.27251746998307602</v>
      </c>
      <c r="M107" s="123">
        <v>0.2457754276534404</v>
      </c>
      <c r="N107" s="123">
        <v>0.16081356771225544</v>
      </c>
      <c r="O107" s="123">
        <v>9.1409239854140512E-2</v>
      </c>
      <c r="P107" s="124">
        <v>2.5737198486779269E-2</v>
      </c>
      <c r="Q107" s="106"/>
    </row>
    <row r="108" spans="1:17" x14ac:dyDescent="0.3">
      <c r="A108" s="121" t="s">
        <v>88</v>
      </c>
      <c r="B108" s="122">
        <v>8.984673027068445E-3</v>
      </c>
      <c r="C108" s="123">
        <v>2.0603317049210701E-2</v>
      </c>
      <c r="D108" s="123">
        <v>7.5895347547534847E-3</v>
      </c>
      <c r="E108" s="123">
        <v>3.0000706261135608E-3</v>
      </c>
      <c r="F108" s="125">
        <v>0</v>
      </c>
      <c r="G108" s="123">
        <v>1.0115693960731139E-2</v>
      </c>
      <c r="H108" s="123">
        <v>5.6177877514209697E-3</v>
      </c>
      <c r="I108" s="123">
        <v>2.7074315553960717E-3</v>
      </c>
      <c r="J108" s="125">
        <v>0</v>
      </c>
      <c r="K108" s="125">
        <v>0</v>
      </c>
      <c r="L108" s="123">
        <v>6.8190256053847955E-3</v>
      </c>
      <c r="M108" s="123">
        <v>1.6953358411516815E-2</v>
      </c>
      <c r="N108" s="123">
        <v>2.3443002795076651E-2</v>
      </c>
      <c r="O108" s="123">
        <v>9.1804597764631873E-3</v>
      </c>
      <c r="P108" s="124">
        <v>2.224840401950257E-3</v>
      </c>
      <c r="Q108" s="106"/>
    </row>
    <row r="109" spans="1:17" x14ac:dyDescent="0.3">
      <c r="A109" s="121" t="s">
        <v>89</v>
      </c>
      <c r="B109" s="122">
        <v>1.3998199215746655E-4</v>
      </c>
      <c r="C109" s="123">
        <v>1.4847032262356392E-4</v>
      </c>
      <c r="D109" s="123">
        <v>1.8442975236938127E-3</v>
      </c>
      <c r="E109" s="123">
        <v>3.1519126813696193E-3</v>
      </c>
      <c r="F109" s="123">
        <v>4.9410152314792726E-4</v>
      </c>
      <c r="G109" s="123">
        <v>1.6579454752000187E-3</v>
      </c>
      <c r="H109" s="123">
        <v>2.7168584417822878E-3</v>
      </c>
      <c r="I109" s="123">
        <v>4.2850258288289703E-3</v>
      </c>
      <c r="J109" s="123">
        <v>1.1294396415424534E-3</v>
      </c>
      <c r="K109" s="125">
        <v>0</v>
      </c>
      <c r="L109" s="125">
        <v>0</v>
      </c>
      <c r="M109" s="125">
        <v>0</v>
      </c>
      <c r="N109" s="123">
        <v>1.3043421442875331E-4</v>
      </c>
      <c r="O109" s="123">
        <v>1.0823067780169856E-3</v>
      </c>
      <c r="P109" s="124">
        <v>1.1364681769173387E-3</v>
      </c>
      <c r="Q109" s="106"/>
    </row>
    <row r="110" spans="1:17" x14ac:dyDescent="0.3">
      <c r="A110" s="121" t="s">
        <v>90</v>
      </c>
      <c r="B110" s="122">
        <v>3.7401516893601693E-4</v>
      </c>
      <c r="C110" s="123">
        <v>3.4360274664310616E-4</v>
      </c>
      <c r="D110" s="123">
        <v>3.8740396654464286E-4</v>
      </c>
      <c r="E110" s="123">
        <v>3.6964656484940906E-4</v>
      </c>
      <c r="F110" s="123">
        <v>2.2451794631481484E-5</v>
      </c>
      <c r="G110" s="123">
        <v>8.1159525270097909E-4</v>
      </c>
      <c r="H110" s="123">
        <v>4.942215116132306E-4</v>
      </c>
      <c r="I110" s="123">
        <v>1.5961757417383855E-4</v>
      </c>
      <c r="J110" s="123">
        <v>1.4382135149301073E-4</v>
      </c>
      <c r="K110" s="125">
        <v>0</v>
      </c>
      <c r="L110" s="123">
        <v>2.4360652203425057E-4</v>
      </c>
      <c r="M110" s="123">
        <v>4.0870033354286912E-4</v>
      </c>
      <c r="N110" s="123">
        <v>2.1889818877072215E-4</v>
      </c>
      <c r="O110" s="123">
        <v>3.3559136518674694E-4</v>
      </c>
      <c r="P110" s="124">
        <v>1.8051896797147317E-4</v>
      </c>
      <c r="Q110" s="106"/>
    </row>
    <row r="111" spans="1:17" x14ac:dyDescent="0.3">
      <c r="A111" s="121" t="s">
        <v>91</v>
      </c>
      <c r="B111" s="122">
        <v>0.43616470027594856</v>
      </c>
      <c r="C111" s="123">
        <v>0.35111987956908286</v>
      </c>
      <c r="D111" s="123">
        <v>0.25274203302959297</v>
      </c>
      <c r="E111" s="123">
        <v>8.2979193668967E-2</v>
      </c>
      <c r="F111" s="123">
        <v>6.8950911108296709E-3</v>
      </c>
      <c r="G111" s="123">
        <v>0.19171580098080734</v>
      </c>
      <c r="H111" s="123">
        <v>0.14494912306673774</v>
      </c>
      <c r="I111" s="123">
        <v>5.4229167344370603E-2</v>
      </c>
      <c r="J111" s="123">
        <v>1.4791363232014524E-2</v>
      </c>
      <c r="K111" s="123">
        <v>5.6928364231116938E-4</v>
      </c>
      <c r="L111" s="123">
        <v>0.51309423702165147</v>
      </c>
      <c r="M111" s="123">
        <v>0.39309383092091027</v>
      </c>
      <c r="N111" s="123">
        <v>0.40103238300896127</v>
      </c>
      <c r="O111" s="123">
        <v>0.31193681976361642</v>
      </c>
      <c r="P111" s="124">
        <v>0.12395027609396557</v>
      </c>
      <c r="Q111" s="106"/>
    </row>
    <row r="112" spans="1:17" x14ac:dyDescent="0.3">
      <c r="A112" s="121" t="s">
        <v>92</v>
      </c>
      <c r="B112" s="126">
        <v>0</v>
      </c>
      <c r="C112" s="125">
        <v>0</v>
      </c>
      <c r="D112" s="125">
        <v>0</v>
      </c>
      <c r="E112" s="123">
        <v>2.1107537445099272E-4</v>
      </c>
      <c r="F112" s="123">
        <v>2.4298742070546367E-4</v>
      </c>
      <c r="G112" s="125">
        <v>0</v>
      </c>
      <c r="H112" s="125">
        <v>0</v>
      </c>
      <c r="I112" s="123">
        <v>1.5719803591371633E-4</v>
      </c>
      <c r="J112" s="123">
        <v>8.0756307435841522E-4</v>
      </c>
      <c r="K112" s="125">
        <v>0</v>
      </c>
      <c r="L112" s="125">
        <v>0</v>
      </c>
      <c r="M112" s="125">
        <v>0</v>
      </c>
      <c r="N112" s="125">
        <v>0</v>
      </c>
      <c r="O112" s="125">
        <v>0</v>
      </c>
      <c r="P112" s="127">
        <v>0</v>
      </c>
      <c r="Q112" s="106"/>
    </row>
    <row r="113" spans="1:17" x14ac:dyDescent="0.3">
      <c r="A113" s="121" t="s">
        <v>93</v>
      </c>
      <c r="B113" s="126">
        <v>0</v>
      </c>
      <c r="C113" s="123">
        <v>6.2369793899698725E-4</v>
      </c>
      <c r="D113" s="123">
        <v>3.485498200744577E-4</v>
      </c>
      <c r="E113" s="123">
        <v>2.5954786621790486E-3</v>
      </c>
      <c r="F113" s="123">
        <v>1.0020309367082191E-3</v>
      </c>
      <c r="G113" s="123">
        <v>1.9529752603021405E-4</v>
      </c>
      <c r="H113" s="123">
        <v>1.0888810352295737E-3</v>
      </c>
      <c r="I113" s="123">
        <v>4.0071964927881915E-3</v>
      </c>
      <c r="J113" s="123">
        <v>1.6590038870627479E-3</v>
      </c>
      <c r="K113" s="123">
        <v>8.7418902976178889E-4</v>
      </c>
      <c r="L113" s="125">
        <v>0</v>
      </c>
      <c r="M113" s="123">
        <v>3.7151474162964152E-4</v>
      </c>
      <c r="N113" s="125">
        <v>0</v>
      </c>
      <c r="O113" s="123">
        <v>7.4196196314910037E-4</v>
      </c>
      <c r="P113" s="124">
        <v>6.0485884992028303E-4</v>
      </c>
      <c r="Q113" s="106"/>
    </row>
    <row r="114" spans="1:17" x14ac:dyDescent="0.3">
      <c r="A114" s="121" t="s">
        <v>94</v>
      </c>
      <c r="B114" s="122">
        <v>6.4169226537548593E-4</v>
      </c>
      <c r="C114" s="123">
        <v>8.801311901377883E-3</v>
      </c>
      <c r="D114" s="123">
        <v>5.4277055671008469E-2</v>
      </c>
      <c r="E114" s="123">
        <v>0.16439239238454015</v>
      </c>
      <c r="F114" s="123">
        <v>0.10859290306327885</v>
      </c>
      <c r="G114" s="123">
        <v>3.6642483519021447E-2</v>
      </c>
      <c r="H114" s="123">
        <v>0.11751518039266443</v>
      </c>
      <c r="I114" s="123">
        <v>0.20447816953939671</v>
      </c>
      <c r="J114" s="123">
        <v>0.1999999576142579</v>
      </c>
      <c r="K114" s="123">
        <v>4.7070953504450411E-2</v>
      </c>
      <c r="L114" s="125">
        <v>0</v>
      </c>
      <c r="M114" s="123">
        <v>1.0716988895410609E-3</v>
      </c>
      <c r="N114" s="123">
        <v>2.5048375010551364E-3</v>
      </c>
      <c r="O114" s="123">
        <v>2.5666927818814671E-2</v>
      </c>
      <c r="P114" s="124">
        <v>7.8538093245489354E-2</v>
      </c>
      <c r="Q114" s="106"/>
    </row>
    <row r="115" spans="1:17" x14ac:dyDescent="0.3">
      <c r="A115" s="121" t="s">
        <v>95</v>
      </c>
      <c r="B115" s="122">
        <v>9.3204620102882213E-4</v>
      </c>
      <c r="C115" s="123">
        <v>1.0783775633590226E-2</v>
      </c>
      <c r="D115" s="123">
        <v>5.2931373176850566E-2</v>
      </c>
      <c r="E115" s="123">
        <v>0.12340832494312659</v>
      </c>
      <c r="F115" s="123">
        <v>5.0277673572268457E-2</v>
      </c>
      <c r="G115" s="123">
        <v>2.9899611573376561E-2</v>
      </c>
      <c r="H115" s="123">
        <v>0.11455283529339901</v>
      </c>
      <c r="I115" s="123">
        <v>0.14801641742852178</v>
      </c>
      <c r="J115" s="123">
        <v>0.10356996557189917</v>
      </c>
      <c r="K115" s="123">
        <v>1.2497058964933926E-2</v>
      </c>
      <c r="L115" s="123">
        <v>2.1985487994370732E-4</v>
      </c>
      <c r="M115" s="123">
        <v>1.0786588554777391E-3</v>
      </c>
      <c r="N115" s="123">
        <v>9.6479619340230291E-3</v>
      </c>
      <c r="O115" s="123">
        <v>2.5361735171040477E-2</v>
      </c>
      <c r="P115" s="124">
        <v>5.6240378231076707E-2</v>
      </c>
      <c r="Q115" s="106"/>
    </row>
    <row r="116" spans="1:17" x14ac:dyDescent="0.3">
      <c r="A116" s="121" t="s">
        <v>96</v>
      </c>
      <c r="B116" s="126">
        <v>0</v>
      </c>
      <c r="C116" s="123">
        <v>1.1143487179584532E-4</v>
      </c>
      <c r="D116" s="123">
        <v>1.2490538930074008E-4</v>
      </c>
      <c r="E116" s="123">
        <v>1.6920952268879839E-3</v>
      </c>
      <c r="F116" s="125">
        <v>0</v>
      </c>
      <c r="G116" s="123">
        <v>2.2538817367095954E-4</v>
      </c>
      <c r="H116" s="123">
        <v>2.2925528724684011E-3</v>
      </c>
      <c r="I116" s="123">
        <v>1.6961208829261493E-3</v>
      </c>
      <c r="J116" s="125">
        <v>0</v>
      </c>
      <c r="K116" s="125">
        <v>0</v>
      </c>
      <c r="L116" s="125">
        <v>0</v>
      </c>
      <c r="M116" s="125">
        <v>0</v>
      </c>
      <c r="N116" s="125">
        <v>0</v>
      </c>
      <c r="O116" s="123">
        <v>3.2390811594959247E-5</v>
      </c>
      <c r="P116" s="127">
        <v>0</v>
      </c>
      <c r="Q116" s="106"/>
    </row>
    <row r="117" spans="1:17" x14ac:dyDescent="0.3">
      <c r="A117" s="121" t="s">
        <v>97</v>
      </c>
      <c r="B117" s="122">
        <v>2.3723838112072007E-4</v>
      </c>
      <c r="C117" s="125">
        <v>0</v>
      </c>
      <c r="D117" s="123">
        <v>1.1949630806150818E-4</v>
      </c>
      <c r="E117" s="125">
        <v>0</v>
      </c>
      <c r="F117" s="125">
        <v>0</v>
      </c>
      <c r="G117" s="123">
        <v>2.6785335781093341E-4</v>
      </c>
      <c r="H117" s="125">
        <v>0</v>
      </c>
      <c r="I117" s="125">
        <v>0</v>
      </c>
      <c r="J117" s="125">
        <v>0</v>
      </c>
      <c r="K117" s="125">
        <v>0</v>
      </c>
      <c r="L117" s="123">
        <v>4.4131698075561276E-4</v>
      </c>
      <c r="M117" s="125">
        <v>0</v>
      </c>
      <c r="N117" s="125">
        <v>0</v>
      </c>
      <c r="O117" s="125">
        <v>0</v>
      </c>
      <c r="P117" s="127">
        <v>0</v>
      </c>
      <c r="Q117" s="106"/>
    </row>
    <row r="118" spans="1:17" x14ac:dyDescent="0.3">
      <c r="A118" s="121" t="s">
        <v>98</v>
      </c>
      <c r="B118" s="122">
        <v>8.2647709648100472E-3</v>
      </c>
      <c r="C118" s="123">
        <v>2.8916404989489269E-3</v>
      </c>
      <c r="D118" s="123">
        <v>3.5961101709991007E-3</v>
      </c>
      <c r="E118" s="123">
        <v>3.0713197247974364E-3</v>
      </c>
      <c r="F118" s="123">
        <v>6.8054512202248387E-4</v>
      </c>
      <c r="G118" s="123">
        <v>2.0351951653106513E-2</v>
      </c>
      <c r="H118" s="123">
        <v>5.4432584448012838E-3</v>
      </c>
      <c r="I118" s="123">
        <v>3.1926052968114771E-3</v>
      </c>
      <c r="J118" s="123">
        <v>1.8513855283725366E-3</v>
      </c>
      <c r="K118" s="125">
        <v>0</v>
      </c>
      <c r="L118" s="125">
        <v>0</v>
      </c>
      <c r="M118" s="123">
        <v>8.0542004545971298E-4</v>
      </c>
      <c r="N118" s="123">
        <v>1.311241372793719E-3</v>
      </c>
      <c r="O118" s="123">
        <v>1.7787789121667202E-3</v>
      </c>
      <c r="P118" s="124">
        <v>2.2013046081138092E-3</v>
      </c>
      <c r="Q118" s="106"/>
    </row>
    <row r="119" spans="1:17" x14ac:dyDescent="0.3">
      <c r="A119" s="121" t="s">
        <v>99</v>
      </c>
      <c r="B119" s="122">
        <v>3.164581716970534E-2</v>
      </c>
      <c r="C119" s="123">
        <v>7.8307104876426309E-2</v>
      </c>
      <c r="D119" s="123">
        <v>0.12650458462946079</v>
      </c>
      <c r="E119" s="123">
        <v>8.9599667182238579E-2</v>
      </c>
      <c r="F119" s="123">
        <v>1.1839662471850807E-2</v>
      </c>
      <c r="G119" s="123">
        <v>0.12990841085622085</v>
      </c>
      <c r="H119" s="123">
        <v>0.14814027994190035</v>
      </c>
      <c r="I119" s="123">
        <v>7.4379362335435434E-2</v>
      </c>
      <c r="J119" s="123">
        <v>2.5694125001095535E-2</v>
      </c>
      <c r="K119" s="123">
        <v>8.7929546290235272E-4</v>
      </c>
      <c r="L119" s="123">
        <v>2.4463467828659758E-2</v>
      </c>
      <c r="M119" s="123">
        <v>3.3127008553537431E-2</v>
      </c>
      <c r="N119" s="123">
        <v>6.9477071918158412E-2</v>
      </c>
      <c r="O119" s="123">
        <v>0.10202198583709213</v>
      </c>
      <c r="P119" s="124">
        <v>6.8628564233322725E-2</v>
      </c>
      <c r="Q119" s="106"/>
    </row>
    <row r="120" spans="1:17" x14ac:dyDescent="0.3">
      <c r="A120" s="121" t="s">
        <v>100</v>
      </c>
      <c r="B120" s="122">
        <v>5.705590699858034E-2</v>
      </c>
      <c r="C120" s="123">
        <v>6.1015159028462274E-2</v>
      </c>
      <c r="D120" s="123">
        <v>3.5138182091564683E-2</v>
      </c>
      <c r="E120" s="123">
        <v>1.6409638153484448E-2</v>
      </c>
      <c r="F120" s="123">
        <v>1.9088501246277787E-3</v>
      </c>
      <c r="G120" s="123">
        <v>6.7804715502796348E-2</v>
      </c>
      <c r="H120" s="123">
        <v>2.6412835667691464E-2</v>
      </c>
      <c r="I120" s="123">
        <v>1.4351364903512241E-2</v>
      </c>
      <c r="J120" s="123">
        <v>5.0748543186051823E-3</v>
      </c>
      <c r="K120" s="125">
        <v>0</v>
      </c>
      <c r="L120" s="123">
        <v>3.911176771392056E-2</v>
      </c>
      <c r="M120" s="123">
        <v>5.8933908828458358E-2</v>
      </c>
      <c r="N120" s="123">
        <v>6.0850776804748354E-2</v>
      </c>
      <c r="O120" s="123">
        <v>4.3238079860001562E-2</v>
      </c>
      <c r="P120" s="124">
        <v>1.4980505735545836E-2</v>
      </c>
      <c r="Q120" s="106"/>
    </row>
    <row r="121" spans="1:17" x14ac:dyDescent="0.3">
      <c r="A121" s="121" t="s">
        <v>101</v>
      </c>
      <c r="B121" s="122">
        <v>7.2990814358959311E-3</v>
      </c>
      <c r="C121" s="123">
        <v>6.1880514250555055E-3</v>
      </c>
      <c r="D121" s="123">
        <v>1.2977019089848078E-3</v>
      </c>
      <c r="E121" s="123">
        <v>7.104603126394339E-5</v>
      </c>
      <c r="F121" s="125">
        <v>0</v>
      </c>
      <c r="G121" s="123">
        <v>1.0495213173332154E-3</v>
      </c>
      <c r="H121" s="123">
        <v>5.0489667168000178E-4</v>
      </c>
      <c r="I121" s="125">
        <v>0</v>
      </c>
      <c r="J121" s="125">
        <v>0</v>
      </c>
      <c r="K121" s="125">
        <v>0</v>
      </c>
      <c r="L121" s="123">
        <v>4.1092267280009196E-3</v>
      </c>
      <c r="M121" s="123">
        <v>1.0362438502352127E-2</v>
      </c>
      <c r="N121" s="123">
        <v>9.1534678965954196E-3</v>
      </c>
      <c r="O121" s="123">
        <v>2.6354781101562792E-3</v>
      </c>
      <c r="P121" s="127">
        <v>0</v>
      </c>
      <c r="Q121" s="106"/>
    </row>
    <row r="122" spans="1:17" x14ac:dyDescent="0.3">
      <c r="A122" s="121" t="s">
        <v>102</v>
      </c>
      <c r="B122" s="126">
        <v>0</v>
      </c>
      <c r="C122" s="123">
        <v>2.0756830272622071E-4</v>
      </c>
      <c r="D122" s="123">
        <v>6.7334639118196802E-4</v>
      </c>
      <c r="E122" s="123">
        <v>9.7288739462060082E-4</v>
      </c>
      <c r="F122" s="125">
        <v>0</v>
      </c>
      <c r="G122" s="123">
        <v>1.0702987259733723E-3</v>
      </c>
      <c r="H122" s="123">
        <v>9.2522072462117549E-4</v>
      </c>
      <c r="I122" s="123">
        <v>1.5486779131846588E-3</v>
      </c>
      <c r="J122" s="123">
        <v>3.7122354174378547E-4</v>
      </c>
      <c r="K122" s="125">
        <v>0</v>
      </c>
      <c r="L122" s="125">
        <v>0</v>
      </c>
      <c r="M122" s="125">
        <v>0</v>
      </c>
      <c r="N122" s="125">
        <v>0</v>
      </c>
      <c r="O122" s="125">
        <v>0</v>
      </c>
      <c r="P122" s="127">
        <v>0</v>
      </c>
      <c r="Q122" s="106"/>
    </row>
    <row r="123" spans="1:17" x14ac:dyDescent="0.3">
      <c r="A123" s="121" t="s">
        <v>103</v>
      </c>
      <c r="B123" s="122">
        <v>7.8853589507691497E-4</v>
      </c>
      <c r="C123" s="123">
        <v>3.0453244489324974E-3</v>
      </c>
      <c r="D123" s="123">
        <v>8.8824431438024667E-3</v>
      </c>
      <c r="E123" s="123">
        <v>1.0545965673167269E-2</v>
      </c>
      <c r="F123" s="123">
        <v>2.4157515952806137E-3</v>
      </c>
      <c r="G123" s="123">
        <v>6.4389625956655389E-3</v>
      </c>
      <c r="H123" s="123">
        <v>3.4955431320974266E-3</v>
      </c>
      <c r="I123" s="123">
        <v>1.6718964718203813E-3</v>
      </c>
      <c r="J123" s="123">
        <v>3.5053433659843093E-4</v>
      </c>
      <c r="K123" s="125">
        <v>0</v>
      </c>
      <c r="L123" s="123">
        <v>2.0378569856133015E-4</v>
      </c>
      <c r="M123" s="123">
        <v>1.0565875922848148E-3</v>
      </c>
      <c r="N123" s="123">
        <v>2.3053187452142026E-3</v>
      </c>
      <c r="O123" s="123">
        <v>8.0373754027265858E-3</v>
      </c>
      <c r="P123" s="124">
        <v>2.5947207044918787E-2</v>
      </c>
      <c r="Q123" s="106"/>
    </row>
    <row r="124" spans="1:17" x14ac:dyDescent="0.3">
      <c r="A124" s="121" t="s">
        <v>104</v>
      </c>
      <c r="B124" s="122">
        <v>2.2262285644185072E-4</v>
      </c>
      <c r="C124" s="123">
        <v>6.2049379787900349E-4</v>
      </c>
      <c r="D124" s="123">
        <v>2.3492729211174231E-3</v>
      </c>
      <c r="E124" s="123">
        <v>1.0322162749543343E-3</v>
      </c>
      <c r="F124" s="123">
        <v>3.7604115017782322E-4</v>
      </c>
      <c r="G124" s="123">
        <v>4.9025351095812169E-3</v>
      </c>
      <c r="H124" s="123">
        <v>2.2107567303821154E-3</v>
      </c>
      <c r="I124" s="123">
        <v>1.1950127254711695E-3</v>
      </c>
      <c r="J124" s="123">
        <v>8.331760451939196E-4</v>
      </c>
      <c r="K124" s="125">
        <v>0</v>
      </c>
      <c r="L124" s="125">
        <v>0</v>
      </c>
      <c r="M124" s="125">
        <v>0</v>
      </c>
      <c r="N124" s="123">
        <v>1.8242840027250855E-4</v>
      </c>
      <c r="O124" s="123">
        <v>5.3116179549962661E-4</v>
      </c>
      <c r="P124" s="127">
        <v>0</v>
      </c>
      <c r="Q124" s="106"/>
    </row>
    <row r="125" spans="1:17" x14ac:dyDescent="0.3">
      <c r="A125" s="121" t="s">
        <v>105</v>
      </c>
      <c r="B125" s="126">
        <v>0</v>
      </c>
      <c r="C125" s="123">
        <v>6.8926111019291861E-5</v>
      </c>
      <c r="D125" s="123">
        <v>7.0787267616149985E-4</v>
      </c>
      <c r="E125" s="123">
        <v>1.8800153334095404E-2</v>
      </c>
      <c r="F125" s="123">
        <v>2.3682627518028868E-2</v>
      </c>
      <c r="G125" s="125">
        <v>0</v>
      </c>
      <c r="H125" s="123">
        <v>5.3291187529634181E-3</v>
      </c>
      <c r="I125" s="123">
        <v>2.2964915899301448E-2</v>
      </c>
      <c r="J125" s="123">
        <v>2.7285824085034476E-2</v>
      </c>
      <c r="K125" s="123">
        <v>1.7134465051493422E-2</v>
      </c>
      <c r="L125" s="125">
        <v>0</v>
      </c>
      <c r="M125" s="125">
        <v>0</v>
      </c>
      <c r="N125" s="125">
        <v>0</v>
      </c>
      <c r="O125" s="123">
        <v>1.1894089331004086E-4</v>
      </c>
      <c r="P125" s="124">
        <v>1.9369184282544902E-2</v>
      </c>
      <c r="Q125" s="106"/>
    </row>
    <row r="126" spans="1:17" x14ac:dyDescent="0.3">
      <c r="A126" s="121" t="s">
        <v>106</v>
      </c>
      <c r="B126" s="126">
        <v>0</v>
      </c>
      <c r="C126" s="125">
        <v>0</v>
      </c>
      <c r="D126" s="123">
        <v>1.3251308901409531E-4</v>
      </c>
      <c r="E126" s="123">
        <v>4.4948422088227892E-5</v>
      </c>
      <c r="F126" s="123">
        <v>1.3836114561009214E-3</v>
      </c>
      <c r="G126" s="125">
        <v>0</v>
      </c>
      <c r="H126" s="125">
        <v>0</v>
      </c>
      <c r="I126" s="125">
        <v>0</v>
      </c>
      <c r="J126" s="123">
        <v>4.9369866437460371E-4</v>
      </c>
      <c r="K126" s="123">
        <v>8.0039648910945475E-4</v>
      </c>
      <c r="L126" s="125">
        <v>0</v>
      </c>
      <c r="M126" s="125">
        <v>0</v>
      </c>
      <c r="N126" s="125">
        <v>0</v>
      </c>
      <c r="O126" s="123">
        <v>1.267093910516582E-4</v>
      </c>
      <c r="P126" s="124">
        <v>1.8698366381620928E-3</v>
      </c>
      <c r="Q126" s="106"/>
    </row>
    <row r="127" spans="1:17" x14ac:dyDescent="0.3">
      <c r="A127" s="121" t="s">
        <v>107</v>
      </c>
      <c r="B127" s="126">
        <v>0</v>
      </c>
      <c r="C127" s="123">
        <v>4.4406872360975799E-4</v>
      </c>
      <c r="D127" s="123">
        <v>3.0834752691980015E-2</v>
      </c>
      <c r="E127" s="123">
        <v>0.32109439266588652</v>
      </c>
      <c r="F127" s="123">
        <v>0.84600974395516948</v>
      </c>
      <c r="G127" s="123">
        <v>8.0826657127060133E-3</v>
      </c>
      <c r="H127" s="123">
        <v>0.12840715935855734</v>
      </c>
      <c r="I127" s="123">
        <v>0.4167200873025777</v>
      </c>
      <c r="J127" s="123">
        <v>0.75459732024844695</v>
      </c>
      <c r="K127" s="123">
        <v>0.95636061024426522</v>
      </c>
      <c r="L127" s="125">
        <v>0</v>
      </c>
      <c r="M127" s="125">
        <v>0</v>
      </c>
      <c r="N127" s="123">
        <v>1.6018155465264477E-4</v>
      </c>
      <c r="O127" s="123">
        <v>7.0629650879800426E-3</v>
      </c>
      <c r="P127" s="124">
        <v>0.30943681622376834</v>
      </c>
      <c r="Q127" s="106"/>
    </row>
    <row r="128" spans="1:17" x14ac:dyDescent="0.3">
      <c r="A128" s="121" t="s">
        <v>108</v>
      </c>
      <c r="B128" s="126">
        <v>0</v>
      </c>
      <c r="C128" s="123">
        <v>4.2996610518806035E-4</v>
      </c>
      <c r="D128" s="123">
        <v>2.9719486451300163E-4</v>
      </c>
      <c r="E128" s="123">
        <v>1.2052962190213625E-3</v>
      </c>
      <c r="F128" s="123">
        <v>2.0898380991454363E-3</v>
      </c>
      <c r="G128" s="123">
        <v>3.7631577928047647E-4</v>
      </c>
      <c r="H128" s="123">
        <v>1.4286785977861294E-4</v>
      </c>
      <c r="I128" s="123">
        <v>1.4265202595530608E-3</v>
      </c>
      <c r="J128" s="123">
        <v>2.7781600679129296E-3</v>
      </c>
      <c r="K128" s="123">
        <v>1.1324423642174175E-3</v>
      </c>
      <c r="L128" s="125">
        <v>0</v>
      </c>
      <c r="M128" s="125">
        <v>0</v>
      </c>
      <c r="N128" s="125">
        <v>0</v>
      </c>
      <c r="O128" s="123">
        <v>9.8925641338026555E-4</v>
      </c>
      <c r="P128" s="124">
        <v>1.562087231537772E-3</v>
      </c>
      <c r="Q128" s="106"/>
    </row>
    <row r="129" spans="1:17" x14ac:dyDescent="0.3">
      <c r="A129" s="121" t="s">
        <v>109</v>
      </c>
      <c r="B129" s="126">
        <v>0</v>
      </c>
      <c r="C129" s="125">
        <v>0</v>
      </c>
      <c r="D129" s="123">
        <v>2.0003355061966712E-3</v>
      </c>
      <c r="E129" s="123">
        <v>1.144117323280615E-2</v>
      </c>
      <c r="F129" s="123">
        <v>7.545563656143818E-3</v>
      </c>
      <c r="G129" s="123">
        <v>3.2953332854846184E-4</v>
      </c>
      <c r="H129" s="123">
        <v>8.1368014166709347E-3</v>
      </c>
      <c r="I129" s="123">
        <v>1.0908371387420198E-2</v>
      </c>
      <c r="J129" s="123">
        <v>7.9370128232013511E-3</v>
      </c>
      <c r="K129" s="123">
        <v>3.0548638664892294E-3</v>
      </c>
      <c r="L129" s="125">
        <v>0</v>
      </c>
      <c r="M129" s="125">
        <v>0</v>
      </c>
      <c r="N129" s="125">
        <v>0</v>
      </c>
      <c r="O129" s="123">
        <v>1.1617358607966595E-3</v>
      </c>
      <c r="P129" s="124">
        <v>1.2737457858277334E-2</v>
      </c>
      <c r="Q129" s="106"/>
    </row>
    <row r="130" spans="1:17" x14ac:dyDescent="0.3">
      <c r="A130" s="121" t="s">
        <v>110</v>
      </c>
      <c r="B130" s="126">
        <v>0</v>
      </c>
      <c r="C130" s="123">
        <v>4.5350194154683305E-4</v>
      </c>
      <c r="D130" s="123">
        <v>7.6598674639976883E-3</v>
      </c>
      <c r="E130" s="123">
        <v>2.5900225116682489E-2</v>
      </c>
      <c r="F130" s="123">
        <v>9.7630208470679998E-3</v>
      </c>
      <c r="G130" s="123">
        <v>2.6954111169679154E-3</v>
      </c>
      <c r="H130" s="123">
        <v>1.9840006135679916E-2</v>
      </c>
      <c r="I130" s="123">
        <v>2.8114070687399875E-2</v>
      </c>
      <c r="J130" s="123">
        <v>1.5881337857615516E-2</v>
      </c>
      <c r="K130" s="123">
        <v>3.459454597078109E-3</v>
      </c>
      <c r="L130" s="125">
        <v>0</v>
      </c>
      <c r="M130" s="125">
        <v>0</v>
      </c>
      <c r="N130" s="125">
        <v>0</v>
      </c>
      <c r="O130" s="123">
        <v>1.6468689475934075E-3</v>
      </c>
      <c r="P130" s="124">
        <v>1.9850787876800453E-2</v>
      </c>
      <c r="Q130" s="106"/>
    </row>
    <row r="131" spans="1:17" x14ac:dyDescent="0.3">
      <c r="A131" s="121" t="s">
        <v>111</v>
      </c>
      <c r="B131" s="122">
        <v>1.5286317063263082E-4</v>
      </c>
      <c r="C131" s="123">
        <v>1.2702600173853603E-3</v>
      </c>
      <c r="D131" s="123">
        <v>2.7160195995367272E-3</v>
      </c>
      <c r="E131" s="123">
        <v>9.4990090925540904E-3</v>
      </c>
      <c r="F131" s="123">
        <v>4.0191794806510167E-3</v>
      </c>
      <c r="G131" s="123">
        <v>4.8874068005314965E-3</v>
      </c>
      <c r="H131" s="123">
        <v>1.1082113116648272E-2</v>
      </c>
      <c r="I131" s="123">
        <v>8.8975083235738658E-3</v>
      </c>
      <c r="J131" s="123">
        <v>6.6773559544478171E-3</v>
      </c>
      <c r="K131" s="123">
        <v>6.0548881971155303E-4</v>
      </c>
      <c r="L131" s="125">
        <v>0</v>
      </c>
      <c r="M131" s="125">
        <v>0</v>
      </c>
      <c r="N131" s="123">
        <v>2.0716563407586778E-4</v>
      </c>
      <c r="O131" s="123">
        <v>7.4642576188973641E-4</v>
      </c>
      <c r="P131" s="124">
        <v>4.7157495746576877E-3</v>
      </c>
      <c r="Q131" s="106"/>
    </row>
    <row r="132" spans="1:17" x14ac:dyDescent="0.3">
      <c r="A132" s="121" t="s">
        <v>112</v>
      </c>
      <c r="B132" s="122">
        <v>5.64052481500164E-3</v>
      </c>
      <c r="C132" s="123">
        <v>7.5435716888929364E-3</v>
      </c>
      <c r="D132" s="123">
        <v>3.3065188566393781E-2</v>
      </c>
      <c r="E132" s="123">
        <v>5.7744215467418356E-2</v>
      </c>
      <c r="F132" s="123">
        <v>1.5123540810020347E-2</v>
      </c>
      <c r="G132" s="123">
        <v>3.5486346092572625E-2</v>
      </c>
      <c r="H132" s="123">
        <v>6.9851654428356683E-2</v>
      </c>
      <c r="I132" s="123">
        <v>6.2954361224362876E-2</v>
      </c>
      <c r="J132" s="123">
        <v>3.6200424933252186E-2</v>
      </c>
      <c r="K132" s="123">
        <v>1.8830294242022532E-3</v>
      </c>
      <c r="L132" s="123">
        <v>3.7529240253193936E-4</v>
      </c>
      <c r="M132" s="123">
        <v>2.9626288992960171E-3</v>
      </c>
      <c r="N132" s="123">
        <v>3.7209745753825425E-3</v>
      </c>
      <c r="O132" s="123">
        <v>1.533221450019958E-2</v>
      </c>
      <c r="P132" s="124">
        <v>2.0955942402653086E-2</v>
      </c>
      <c r="Q132" s="106"/>
    </row>
    <row r="133" spans="1:17" x14ac:dyDescent="0.3">
      <c r="A133" s="121" t="s">
        <v>113</v>
      </c>
      <c r="B133" s="122">
        <v>0.97185653735446753</v>
      </c>
      <c r="C133" s="123">
        <v>0.94858368480866218</v>
      </c>
      <c r="D133" s="123">
        <v>0.89046107823223208</v>
      </c>
      <c r="E133" s="123">
        <v>0.53524023299371581</v>
      </c>
      <c r="F133" s="123">
        <v>8.5670769966141674E-2</v>
      </c>
      <c r="G133" s="123">
        <v>0.89555889421588242</v>
      </c>
      <c r="H133" s="123">
        <v>0.72961525123316007</v>
      </c>
      <c r="I133" s="123">
        <v>0.43151264031989411</v>
      </c>
      <c r="J133" s="123">
        <v>0.14237421327552008</v>
      </c>
      <c r="K133" s="123">
        <v>1.2256192522469806E-2</v>
      </c>
      <c r="L133" s="123">
        <v>0.98567152688477677</v>
      </c>
      <c r="M133" s="123">
        <v>0.97134912563686771</v>
      </c>
      <c r="N133" s="123">
        <v>0.95941707997864767</v>
      </c>
      <c r="O133" s="123">
        <v>0.93950519213037065</v>
      </c>
      <c r="P133" s="124">
        <v>0.59039825198899554</v>
      </c>
      <c r="Q133" s="106"/>
    </row>
    <row r="134" spans="1:17" x14ac:dyDescent="0.3">
      <c r="A134" s="121" t="s">
        <v>114</v>
      </c>
      <c r="B134" s="122">
        <v>2.2115456808872631E-2</v>
      </c>
      <c r="C134" s="123">
        <v>4.1206020603694417E-2</v>
      </c>
      <c r="D134" s="123">
        <v>3.2125177309972941E-2</v>
      </c>
      <c r="E134" s="123">
        <v>1.9030353455733066E-2</v>
      </c>
      <c r="F134" s="123">
        <v>4.6639516244691929E-3</v>
      </c>
      <c r="G134" s="123">
        <v>5.2583426953509732E-2</v>
      </c>
      <c r="H134" s="123">
        <v>2.7595027698183432E-2</v>
      </c>
      <c r="I134" s="123">
        <v>1.650152459591539E-2</v>
      </c>
      <c r="J134" s="123">
        <v>5.6679627503848544E-3</v>
      </c>
      <c r="K134" s="123">
        <v>3.3130566209636884E-3</v>
      </c>
      <c r="L134" s="123">
        <v>1.374186171672992E-2</v>
      </c>
      <c r="M134" s="123">
        <v>2.5462812566747959E-2</v>
      </c>
      <c r="N134" s="123">
        <v>3.6494598257240288E-2</v>
      </c>
      <c r="O134" s="123">
        <v>3.3309691013428441E-2</v>
      </c>
      <c r="P134" s="124">
        <v>1.9103885922601368E-2</v>
      </c>
      <c r="Q134" s="106"/>
    </row>
    <row r="135" spans="1:17" x14ac:dyDescent="0.3">
      <c r="A135" s="121" t="s">
        <v>115</v>
      </c>
      <c r="B135" s="126">
        <v>0</v>
      </c>
      <c r="C135" s="125">
        <v>0</v>
      </c>
      <c r="D135" s="123">
        <v>6.2570788536798279E-4</v>
      </c>
      <c r="E135" s="123">
        <v>1.3948226715317521E-3</v>
      </c>
      <c r="F135" s="123">
        <v>5.8355767955224061E-4</v>
      </c>
      <c r="G135" s="123">
        <v>5.1987615678510579E-4</v>
      </c>
      <c r="H135" s="123">
        <v>1.011256305705546E-3</v>
      </c>
      <c r="I135" s="123">
        <v>1.5492703924058556E-3</v>
      </c>
      <c r="J135" s="123">
        <v>1.0871187297239431E-3</v>
      </c>
      <c r="K135" s="123">
        <v>1.2433395965751132E-4</v>
      </c>
      <c r="L135" s="125">
        <v>0</v>
      </c>
      <c r="M135" s="125">
        <v>0</v>
      </c>
      <c r="N135" s="125">
        <v>0</v>
      </c>
      <c r="O135" s="123">
        <v>2.7455462115140222E-4</v>
      </c>
      <c r="P135" s="124">
        <v>9.2586641955240271E-4</v>
      </c>
      <c r="Q135" s="106"/>
    </row>
    <row r="136" spans="1:17" x14ac:dyDescent="0.3">
      <c r="A136" s="121" t="s">
        <v>116</v>
      </c>
      <c r="B136" s="122">
        <v>4.6686268208107697E-4</v>
      </c>
      <c r="C136" s="123">
        <v>3.1200072645133168E-3</v>
      </c>
      <c r="D136" s="123">
        <v>2.5492238565893645E-2</v>
      </c>
      <c r="E136" s="123">
        <v>4.0627457506295539E-2</v>
      </c>
      <c r="F136" s="123">
        <v>1.3912973977310847E-2</v>
      </c>
      <c r="G136" s="123">
        <v>1.1067861832012532E-2</v>
      </c>
      <c r="H136" s="123">
        <v>3.2738156659969743E-2</v>
      </c>
      <c r="I136" s="123">
        <v>3.8362602829061107E-2</v>
      </c>
      <c r="J136" s="123">
        <v>2.3241727083633996E-2</v>
      </c>
      <c r="K136" s="123">
        <v>3.7454946785568152E-3</v>
      </c>
      <c r="L136" s="123">
        <v>1.1104107340390163E-4</v>
      </c>
      <c r="M136" s="123">
        <v>2.5946769547215555E-4</v>
      </c>
      <c r="N136" s="123">
        <v>1.7459111666264162E-3</v>
      </c>
      <c r="O136" s="123">
        <v>1.7275119108428268E-2</v>
      </c>
      <c r="P136" s="124">
        <v>4.2128592773794035E-2</v>
      </c>
      <c r="Q136" s="106"/>
    </row>
    <row r="137" spans="1:17" x14ac:dyDescent="0.3">
      <c r="A137" s="121" t="s">
        <v>117</v>
      </c>
      <c r="B137" s="122">
        <v>2.1596834034164436E-4</v>
      </c>
      <c r="C137" s="125">
        <v>0</v>
      </c>
      <c r="D137" s="125">
        <v>0</v>
      </c>
      <c r="E137" s="123">
        <v>8.7862391177272257E-4</v>
      </c>
      <c r="F137" s="123">
        <v>5.7215395053504626E-5</v>
      </c>
      <c r="G137" s="123">
        <v>4.2431437782243178E-4</v>
      </c>
      <c r="H137" s="123">
        <v>1.1017808436027561E-3</v>
      </c>
      <c r="I137" s="123">
        <v>7.406603089021534E-4</v>
      </c>
      <c r="J137" s="125">
        <v>0</v>
      </c>
      <c r="K137" s="125">
        <v>0</v>
      </c>
      <c r="L137" s="125">
        <v>0</v>
      </c>
      <c r="M137" s="125">
        <v>0</v>
      </c>
      <c r="N137" s="125">
        <v>0</v>
      </c>
      <c r="O137" s="125">
        <v>0</v>
      </c>
      <c r="P137" s="124">
        <v>2.2160448072399696E-4</v>
      </c>
      <c r="Q137" s="106"/>
    </row>
    <row r="138" spans="1:17" x14ac:dyDescent="0.3">
      <c r="A138" s="121" t="s">
        <v>118</v>
      </c>
      <c r="B138" s="122">
        <v>1.0281204295574329E-2</v>
      </c>
      <c r="C138" s="123">
        <v>3.2569576967273507E-2</v>
      </c>
      <c r="D138" s="123">
        <v>0.12772257815754687</v>
      </c>
      <c r="E138" s="123">
        <v>0.20759979848967522</v>
      </c>
      <c r="F138" s="123">
        <v>5.5971483439882917E-2</v>
      </c>
      <c r="G138" s="123">
        <v>0.14001094402810385</v>
      </c>
      <c r="H138" s="123">
        <v>0.24076458405513257</v>
      </c>
      <c r="I138" s="123">
        <v>0.22363663296404682</v>
      </c>
      <c r="J138" s="123">
        <v>0.10639557933983693</v>
      </c>
      <c r="K138" s="123">
        <v>1.0962231025181684E-2</v>
      </c>
      <c r="L138" s="123">
        <v>2.9231084604254584E-3</v>
      </c>
      <c r="M138" s="123">
        <v>4.6090018830305382E-3</v>
      </c>
      <c r="N138" s="123">
        <v>9.4854043783958036E-3</v>
      </c>
      <c r="O138" s="123">
        <v>4.8434145440909591E-2</v>
      </c>
      <c r="P138" s="124">
        <v>0.11955125065612097</v>
      </c>
      <c r="Q138" s="106"/>
    </row>
    <row r="139" spans="1:17" x14ac:dyDescent="0.3">
      <c r="A139" s="121" t="s">
        <v>119</v>
      </c>
      <c r="B139" s="122">
        <v>0.87018400542127616</v>
      </c>
      <c r="C139" s="123">
        <v>0.84042937166055698</v>
      </c>
      <c r="D139" s="123">
        <v>0.74160398284476536</v>
      </c>
      <c r="E139" s="123">
        <v>0.35587818201501414</v>
      </c>
      <c r="F139" s="123">
        <v>4.1034189075180229E-2</v>
      </c>
      <c r="G139" s="123">
        <v>0.75820961698168099</v>
      </c>
      <c r="H139" s="123">
        <v>0.51689180462543161</v>
      </c>
      <c r="I139" s="123">
        <v>0.24949187934978645</v>
      </c>
      <c r="J139" s="123">
        <v>6.4248834918218936E-2</v>
      </c>
      <c r="K139" s="123">
        <v>2.4474248962652557E-3</v>
      </c>
      <c r="L139" s="123">
        <v>0.87697876609306602</v>
      </c>
      <c r="M139" s="123">
        <v>0.87551877007280654</v>
      </c>
      <c r="N139" s="123">
        <v>0.85338455847450756</v>
      </c>
      <c r="O139" s="123">
        <v>0.8363485007177669</v>
      </c>
      <c r="P139" s="124">
        <v>0.45678421904820266</v>
      </c>
      <c r="Q139" s="106"/>
    </row>
    <row r="140" spans="1:17" x14ac:dyDescent="0.3">
      <c r="A140" s="121" t="s">
        <v>120</v>
      </c>
      <c r="B140" s="122">
        <v>7.1385735163348646E-2</v>
      </c>
      <c r="C140" s="123">
        <v>4.6115475151186421E-2</v>
      </c>
      <c r="D140" s="123">
        <v>1.6075757413576829E-2</v>
      </c>
      <c r="E140" s="123">
        <v>6.134681113361927E-3</v>
      </c>
      <c r="F140" s="123">
        <v>4.8249559570253406E-4</v>
      </c>
      <c r="G140" s="123">
        <v>1.4731004547433171E-2</v>
      </c>
      <c r="H140" s="123">
        <v>1.4181434566109865E-2</v>
      </c>
      <c r="I140" s="123">
        <v>5.5057915518723312E-3</v>
      </c>
      <c r="J140" s="123">
        <v>9.3554387242246809E-4</v>
      </c>
      <c r="K140" s="123">
        <v>6.0190957071679801E-4</v>
      </c>
      <c r="L140" s="123">
        <v>8.6057014626834183E-2</v>
      </c>
      <c r="M140" s="123">
        <v>5.8734679631278632E-2</v>
      </c>
      <c r="N140" s="123">
        <v>5.3288578700606472E-2</v>
      </c>
      <c r="O140" s="123">
        <v>2.7252243461663106E-2</v>
      </c>
      <c r="P140" s="124">
        <v>3.4642503416403426E-3</v>
      </c>
      <c r="Q140" s="106"/>
    </row>
    <row r="141" spans="1:17" x14ac:dyDescent="0.3">
      <c r="A141" s="121" t="s">
        <v>121</v>
      </c>
      <c r="B141" s="122">
        <v>1.7340039503154516E-2</v>
      </c>
      <c r="C141" s="123">
        <v>2.5437085259529292E-2</v>
      </c>
      <c r="D141" s="123">
        <v>7.3975964641893625E-3</v>
      </c>
      <c r="E141" s="123">
        <v>1.2231887788317767E-3</v>
      </c>
      <c r="F141" s="123">
        <v>1.607747909273483E-4</v>
      </c>
      <c r="G141" s="123">
        <v>3.8034990782718791E-3</v>
      </c>
      <c r="H141" s="123">
        <v>2.7640806075033024E-3</v>
      </c>
      <c r="I141" s="123">
        <v>6.7097378616474165E-4</v>
      </c>
      <c r="J141" s="123">
        <v>6.8726513919894518E-4</v>
      </c>
      <c r="K141" s="125">
        <v>0</v>
      </c>
      <c r="L141" s="123">
        <v>1.3821370988121346E-2</v>
      </c>
      <c r="M141" s="123">
        <v>2.7611517888256335E-2</v>
      </c>
      <c r="N141" s="123">
        <v>3.2184923378876039E-2</v>
      </c>
      <c r="O141" s="123">
        <v>1.4442468560188966E-2</v>
      </c>
      <c r="P141" s="124">
        <v>1.0165683980953393E-3</v>
      </c>
      <c r="Q141" s="106"/>
    </row>
    <row r="142" spans="1:17" x14ac:dyDescent="0.3">
      <c r="A142" s="121" t="s">
        <v>122</v>
      </c>
      <c r="B142" s="122">
        <v>4.5990860919564109E-3</v>
      </c>
      <c r="C142" s="123">
        <v>1.9790663021723933E-3</v>
      </c>
      <c r="D142" s="123">
        <v>4.1017376977241731E-4</v>
      </c>
      <c r="E142" s="125">
        <v>0</v>
      </c>
      <c r="F142" s="125">
        <v>0</v>
      </c>
      <c r="G142" s="123">
        <v>3.0350253342220656E-3</v>
      </c>
      <c r="H142" s="125">
        <v>0</v>
      </c>
      <c r="I142" s="125">
        <v>0</v>
      </c>
      <c r="J142" s="125">
        <v>0</v>
      </c>
      <c r="K142" s="125">
        <v>0</v>
      </c>
      <c r="L142" s="123">
        <v>4.9500586360682955E-3</v>
      </c>
      <c r="M142" s="123">
        <v>9.5593774871207814E-4</v>
      </c>
      <c r="N142" s="123">
        <v>3.5025336688103855E-3</v>
      </c>
      <c r="O142" s="123">
        <v>6.4174596158956437E-4</v>
      </c>
      <c r="P142" s="124">
        <v>8.5609870887438987E-5</v>
      </c>
      <c r="Q142" s="106"/>
    </row>
    <row r="143" spans="1:17" x14ac:dyDescent="0.3">
      <c r="A143" s="121" t="s">
        <v>123</v>
      </c>
      <c r="B143" s="122">
        <v>1.738086225205633E-4</v>
      </c>
      <c r="C143" s="123">
        <v>6.483472345135624E-4</v>
      </c>
      <c r="D143" s="123">
        <v>2.4828023930038487E-4</v>
      </c>
      <c r="E143" s="123">
        <v>8.7190006005870386E-5</v>
      </c>
      <c r="F143" s="125">
        <v>0</v>
      </c>
      <c r="G143" s="123">
        <v>7.6810023785101012E-4</v>
      </c>
      <c r="H143" s="123">
        <v>2.3662037024793503E-4</v>
      </c>
      <c r="I143" s="125">
        <v>0</v>
      </c>
      <c r="J143" s="125">
        <v>0</v>
      </c>
      <c r="K143" s="125">
        <v>0</v>
      </c>
      <c r="L143" s="123">
        <v>3.2332330105150169E-4</v>
      </c>
      <c r="M143" s="125">
        <v>0</v>
      </c>
      <c r="N143" s="123">
        <v>6.7336656866218841E-4</v>
      </c>
      <c r="O143" s="123">
        <v>8.8611860755615773E-5</v>
      </c>
      <c r="P143" s="124">
        <v>1.6227301486562172E-4</v>
      </c>
      <c r="Q143" s="106"/>
    </row>
    <row r="144" spans="1:17" x14ac:dyDescent="0.3">
      <c r="A144" s="121" t="s">
        <v>124</v>
      </c>
      <c r="B144" s="122">
        <v>2.8150249719356823E-3</v>
      </c>
      <c r="C144" s="123">
        <v>7.4627865480388043E-3</v>
      </c>
      <c r="D144" s="123">
        <v>1.3179851531709884E-2</v>
      </c>
      <c r="E144" s="123">
        <v>1.2994930043292208E-2</v>
      </c>
      <c r="F144" s="123">
        <v>2.1931524151879013E-3</v>
      </c>
      <c r="G144" s="123">
        <v>6.0578156517700791E-3</v>
      </c>
      <c r="H144" s="123">
        <v>1.7454568286786574E-2</v>
      </c>
      <c r="I144" s="123">
        <v>1.0698135296399413E-2</v>
      </c>
      <c r="J144" s="123">
        <v>4.5372629378006091E-3</v>
      </c>
      <c r="K144" s="123">
        <v>3.2277123308366713E-4</v>
      </c>
      <c r="L144" s="123">
        <v>8.8213610833475853E-4</v>
      </c>
      <c r="M144" s="123">
        <v>6.2718216617417485E-3</v>
      </c>
      <c r="N144" s="123">
        <v>8.9142535796390959E-3</v>
      </c>
      <c r="O144" s="123">
        <v>1.2473311607599917E-2</v>
      </c>
      <c r="P144" s="124">
        <v>9.7458427936692286E-3</v>
      </c>
      <c r="Q144" s="106"/>
    </row>
    <row r="145" spans="1:17" x14ac:dyDescent="0.3">
      <c r="A145" s="121" t="s">
        <v>125</v>
      </c>
      <c r="B145" s="126">
        <v>0</v>
      </c>
      <c r="C145" s="123">
        <v>8.9302068704679674E-5</v>
      </c>
      <c r="D145" s="123">
        <v>7.1870977100782659E-4</v>
      </c>
      <c r="E145" s="123">
        <v>5.4871493037603072E-4</v>
      </c>
      <c r="F145" s="123">
        <v>1.0105078333874634E-4</v>
      </c>
      <c r="G145" s="125">
        <v>0</v>
      </c>
      <c r="H145" s="123">
        <v>2.0318377487747986E-3</v>
      </c>
      <c r="I145" s="123">
        <v>6.4108608749482564E-4</v>
      </c>
      <c r="J145" s="125">
        <v>0</v>
      </c>
      <c r="K145" s="125">
        <v>0</v>
      </c>
      <c r="L145" s="125">
        <v>0</v>
      </c>
      <c r="M145" s="125">
        <v>0</v>
      </c>
      <c r="N145" s="123">
        <v>1.6569027198357783E-4</v>
      </c>
      <c r="O145" s="125">
        <v>0</v>
      </c>
      <c r="P145" s="124">
        <v>2.1409041010571307E-4</v>
      </c>
      <c r="Q145" s="106"/>
    </row>
    <row r="146" spans="1:17" x14ac:dyDescent="0.3">
      <c r="A146" s="121" t="s">
        <v>126</v>
      </c>
      <c r="B146" s="122">
        <v>4.2280809893737424E-4</v>
      </c>
      <c r="C146" s="125">
        <v>0</v>
      </c>
      <c r="D146" s="123">
        <v>4.2727721903594915E-4</v>
      </c>
      <c r="E146" s="123">
        <v>1.0160932042115125E-3</v>
      </c>
      <c r="F146" s="123">
        <v>1.2777053880498791E-4</v>
      </c>
      <c r="G146" s="125">
        <v>0</v>
      </c>
      <c r="H146" s="123">
        <v>1.2129008445812743E-3</v>
      </c>
      <c r="I146" s="123">
        <v>1.8154798909902656E-4</v>
      </c>
      <c r="J146" s="123">
        <v>1.0668933980772134E-4</v>
      </c>
      <c r="K146" s="125">
        <v>0</v>
      </c>
      <c r="L146" s="123">
        <v>2.1131899596289302E-4</v>
      </c>
      <c r="M146" s="123">
        <v>5.7599085195415649E-4</v>
      </c>
      <c r="N146" s="125">
        <v>0</v>
      </c>
      <c r="O146" s="125">
        <v>0</v>
      </c>
      <c r="P146" s="124">
        <v>1.6205636354498668E-3</v>
      </c>
      <c r="Q146" s="106"/>
    </row>
    <row r="147" spans="1:17" x14ac:dyDescent="0.3">
      <c r="A147" s="121" t="s">
        <v>127</v>
      </c>
      <c r="B147" s="126">
        <v>0</v>
      </c>
      <c r="C147" s="123">
        <v>2.6474417180210745E-4</v>
      </c>
      <c r="D147" s="123">
        <v>2.7630594016352914E-3</v>
      </c>
      <c r="E147" s="123">
        <v>3.4434684523975798E-3</v>
      </c>
      <c r="F147" s="123">
        <v>4.9208509831372513E-3</v>
      </c>
      <c r="G147" s="123">
        <v>8.9583296318191047E-4</v>
      </c>
      <c r="H147" s="123">
        <v>2.2119092400359952E-3</v>
      </c>
      <c r="I147" s="123">
        <v>4.6389569871140967E-3</v>
      </c>
      <c r="J147" s="123">
        <v>4.7929578346111923E-3</v>
      </c>
      <c r="K147" s="123">
        <v>3.9058138031199952E-3</v>
      </c>
      <c r="L147" s="125">
        <v>0</v>
      </c>
      <c r="M147" s="125">
        <v>0</v>
      </c>
      <c r="N147" s="123">
        <v>4.9120400532960554E-4</v>
      </c>
      <c r="O147" s="123">
        <v>2.1901385491881887E-3</v>
      </c>
      <c r="P147" s="124">
        <v>4.6445825551046319E-3</v>
      </c>
      <c r="Q147" s="106"/>
    </row>
    <row r="148" spans="1:17" x14ac:dyDescent="0.3">
      <c r="A148" s="121" t="s">
        <v>128</v>
      </c>
      <c r="B148" s="122">
        <v>2.9943340002829856E-4</v>
      </c>
      <c r="C148" s="123">
        <v>1.3499327050462979E-4</v>
      </c>
      <c r="D148" s="123">
        <v>7.7650886370120092E-4</v>
      </c>
      <c r="E148" s="123">
        <v>5.0488785852581758E-4</v>
      </c>
      <c r="F148" s="123">
        <v>4.1541698351886917E-3</v>
      </c>
      <c r="G148" s="123">
        <v>6.4935317059771095E-4</v>
      </c>
      <c r="H148" s="123">
        <v>9.6696479238154954E-4</v>
      </c>
      <c r="I148" s="123">
        <v>6.4247945571353478E-4</v>
      </c>
      <c r="J148" s="123">
        <v>2.3477569983131486E-3</v>
      </c>
      <c r="K148" s="123">
        <v>2.5191098221942292E-3</v>
      </c>
      <c r="L148" s="123">
        <v>3.4309266814841504E-4</v>
      </c>
      <c r="M148" s="123">
        <v>2.1421537764593562E-4</v>
      </c>
      <c r="N148" s="125">
        <v>0</v>
      </c>
      <c r="O148" s="123">
        <v>2.5094980542210828E-4</v>
      </c>
      <c r="P148" s="124">
        <v>4.4800829589309431E-3</v>
      </c>
      <c r="Q148" s="106"/>
    </row>
    <row r="149" spans="1:17" x14ac:dyDescent="0.3">
      <c r="A149" s="121" t="s">
        <v>129</v>
      </c>
      <c r="B149" s="122">
        <v>2.9352953642344505E-2</v>
      </c>
      <c r="C149" s="123">
        <v>9.6972038989530836E-3</v>
      </c>
      <c r="D149" s="123">
        <v>8.0379777126984662E-3</v>
      </c>
      <c r="E149" s="123">
        <v>3.800357145789596E-3</v>
      </c>
      <c r="F149" s="123">
        <v>1.3238074368588438E-3</v>
      </c>
      <c r="G149" s="123">
        <v>1.7191363708168612E-2</v>
      </c>
      <c r="H149" s="123">
        <v>6.6785901529791865E-3</v>
      </c>
      <c r="I149" s="123">
        <v>3.8268220492152266E-3</v>
      </c>
      <c r="J149" s="123">
        <v>1.2633745633473222E-3</v>
      </c>
      <c r="K149" s="123">
        <v>2.8314383349888539E-4</v>
      </c>
      <c r="L149" s="123">
        <v>3.9458471675259378E-2</v>
      </c>
      <c r="M149" s="123">
        <v>1.7924996388279348E-2</v>
      </c>
      <c r="N149" s="123">
        <v>4.1598145695567728E-3</v>
      </c>
      <c r="O149" s="123">
        <v>6.9673482870563569E-3</v>
      </c>
      <c r="P149" s="124">
        <v>3.2107644487189158E-3</v>
      </c>
      <c r="Q149" s="106"/>
    </row>
    <row r="150" spans="1:17" x14ac:dyDescent="0.3">
      <c r="A150" s="121" t="s">
        <v>130</v>
      </c>
      <c r="B150" s="122">
        <v>4.7284997124460331E-4</v>
      </c>
      <c r="C150" s="123">
        <v>7.6479669637806978E-4</v>
      </c>
      <c r="D150" s="123">
        <v>3.8624196004823091E-4</v>
      </c>
      <c r="E150" s="123">
        <v>2.5737107076763193E-3</v>
      </c>
      <c r="F150" s="123">
        <v>1.7540837750174055E-3</v>
      </c>
      <c r="G150" s="123">
        <v>2.805293152659188E-4</v>
      </c>
      <c r="H150" s="123">
        <v>1.8588129032529833E-3</v>
      </c>
      <c r="I150" s="123">
        <v>3.2243131075277579E-3</v>
      </c>
      <c r="J150" s="123">
        <v>2.9411564967411177E-3</v>
      </c>
      <c r="K150" s="123">
        <v>1.384761266223283E-3</v>
      </c>
      <c r="L150" s="123">
        <v>5.851965487545229E-4</v>
      </c>
      <c r="M150" s="123">
        <v>8.5250088730058475E-4</v>
      </c>
      <c r="N150" s="123">
        <v>3.0679182688951703E-4</v>
      </c>
      <c r="O150" s="123">
        <v>8.3260286842115378E-4</v>
      </c>
      <c r="P150" s="124">
        <v>2.2133812892774043E-4</v>
      </c>
      <c r="Q150" s="106"/>
    </row>
    <row r="151" spans="1:17" x14ac:dyDescent="0.3">
      <c r="A151" s="121" t="s">
        <v>131</v>
      </c>
      <c r="B151" s="122">
        <v>9.0223420561011732E-3</v>
      </c>
      <c r="C151" s="123">
        <v>1.4996433964536593E-2</v>
      </c>
      <c r="D151" s="123">
        <v>1.058946025264418E-2</v>
      </c>
      <c r="E151" s="123">
        <v>4.8163606465763831E-3</v>
      </c>
      <c r="F151" s="123">
        <v>1.0832450856253198E-3</v>
      </c>
      <c r="G151" s="123">
        <v>7.3385067861986512E-3</v>
      </c>
      <c r="H151" s="123">
        <v>6.9789421008248382E-3</v>
      </c>
      <c r="I151" s="123">
        <v>4.9303488374546293E-3</v>
      </c>
      <c r="J151" s="123">
        <v>1.5185830077564725E-3</v>
      </c>
      <c r="K151" s="123">
        <v>2.3487449183737729E-4</v>
      </c>
      <c r="L151" s="123">
        <v>9.6496082318497396E-3</v>
      </c>
      <c r="M151" s="123">
        <v>9.3090028059460463E-3</v>
      </c>
      <c r="N151" s="123">
        <v>1.7372842646475577E-2</v>
      </c>
      <c r="O151" s="123">
        <v>1.5711043211943394E-2</v>
      </c>
      <c r="P151" s="124">
        <v>4.8656006770989736E-3</v>
      </c>
      <c r="Q151" s="106"/>
    </row>
    <row r="152" spans="1:17" x14ac:dyDescent="0.3">
      <c r="A152" s="121" t="s">
        <v>132</v>
      </c>
      <c r="B152" s="122">
        <v>0.16818080312669575</v>
      </c>
      <c r="C152" s="123">
        <v>4.9032382033109584E-2</v>
      </c>
      <c r="D152" s="123">
        <v>2.9769139827880778E-2</v>
      </c>
      <c r="E152" s="123">
        <v>1.2123954468337009E-2</v>
      </c>
      <c r="F152" s="123">
        <v>2.1148320042552082E-3</v>
      </c>
      <c r="G152" s="123">
        <v>8.6707619483029935E-2</v>
      </c>
      <c r="H152" s="123">
        <v>2.9368084480304528E-2</v>
      </c>
      <c r="I152" s="123">
        <v>7.7444393061179388E-3</v>
      </c>
      <c r="J152" s="123">
        <v>3.30841084621119E-3</v>
      </c>
      <c r="K152" s="123">
        <v>1.0880689495748851E-3</v>
      </c>
      <c r="L152" s="123">
        <v>0.22122207310839193</v>
      </c>
      <c r="M152" s="123">
        <v>7.9234021220292009E-2</v>
      </c>
      <c r="N152" s="123">
        <v>3.9805713597727208E-2</v>
      </c>
      <c r="O152" s="123">
        <v>2.0502173802161738E-2</v>
      </c>
      <c r="P152" s="124">
        <v>1.0614005785308956E-2</v>
      </c>
      <c r="Q152" s="106"/>
    </row>
    <row r="153" spans="1:17" x14ac:dyDescent="0.3">
      <c r="A153" s="121" t="s">
        <v>133</v>
      </c>
      <c r="B153" s="122">
        <v>0.79229915841258092</v>
      </c>
      <c r="C153" s="123">
        <v>0.9250143920775632</v>
      </c>
      <c r="D153" s="123">
        <v>0.94683743317552349</v>
      </c>
      <c r="E153" s="123">
        <v>0.97168014433708272</v>
      </c>
      <c r="F153" s="123">
        <v>0.98449959915634833</v>
      </c>
      <c r="G153" s="123">
        <v>0.88556558937117646</v>
      </c>
      <c r="H153" s="123">
        <v>0.95005584286176314</v>
      </c>
      <c r="I153" s="123">
        <v>0.97455729952591807</v>
      </c>
      <c r="J153" s="123">
        <v>0.9834967159806276</v>
      </c>
      <c r="K153" s="123">
        <v>0.99058422783355293</v>
      </c>
      <c r="L153" s="123">
        <v>0.72858570137682976</v>
      </c>
      <c r="M153" s="123">
        <v>0.89213380303818945</v>
      </c>
      <c r="N153" s="123">
        <v>0.93768727120873308</v>
      </c>
      <c r="O153" s="123">
        <v>0.95309130173323064</v>
      </c>
      <c r="P153" s="124">
        <v>0.97175717779324611</v>
      </c>
      <c r="Q153" s="106"/>
    </row>
    <row r="154" spans="1:17" x14ac:dyDescent="0.3">
      <c r="A154" s="121" t="s">
        <v>134</v>
      </c>
      <c r="B154" s="122">
        <v>3.7245939100560518E-4</v>
      </c>
      <c r="C154" s="123">
        <v>9.5053887152197176E-5</v>
      </c>
      <c r="D154" s="123">
        <v>8.4017880586656295E-4</v>
      </c>
      <c r="E154" s="123">
        <v>1.0571163836095544E-3</v>
      </c>
      <c r="F154" s="123">
        <v>1.4941172357012399E-4</v>
      </c>
      <c r="G154" s="123">
        <v>1.371205202380829E-3</v>
      </c>
      <c r="H154" s="123">
        <v>1.8808534684572698E-3</v>
      </c>
      <c r="I154" s="123">
        <v>4.3534073093956836E-4</v>
      </c>
      <c r="J154" s="123">
        <v>3.3104427239118687E-4</v>
      </c>
      <c r="K154" s="125">
        <v>0</v>
      </c>
      <c r="L154" s="123">
        <v>1.5585639076655017E-4</v>
      </c>
      <c r="M154" s="123">
        <v>3.3146028234753782E-4</v>
      </c>
      <c r="N154" s="123">
        <v>1.76362145287221E-4</v>
      </c>
      <c r="O154" s="123">
        <v>4.5444174257788068E-4</v>
      </c>
      <c r="P154" s="124">
        <v>2.0644765266451467E-4</v>
      </c>
      <c r="Q154" s="106"/>
    </row>
    <row r="155" spans="1:17" x14ac:dyDescent="0.3">
      <c r="A155" s="121" t="s">
        <v>135</v>
      </c>
      <c r="B155" s="126">
        <v>0</v>
      </c>
      <c r="C155" s="123">
        <v>9.6401405542086464E-4</v>
      </c>
      <c r="D155" s="123">
        <v>1.8799649376955877E-3</v>
      </c>
      <c r="E155" s="123">
        <v>4.8306239505411163E-3</v>
      </c>
      <c r="F155" s="123">
        <v>7.3558219224284611E-3</v>
      </c>
      <c r="G155" s="123">
        <v>1.0111190667705381E-3</v>
      </c>
      <c r="H155" s="123">
        <v>5.4593646884193965E-3</v>
      </c>
      <c r="I155" s="123">
        <v>5.7882999354979666E-3</v>
      </c>
      <c r="J155" s="123">
        <v>6.1957750071780695E-3</v>
      </c>
      <c r="K155" s="123">
        <v>5.4701540352068935E-3</v>
      </c>
      <c r="L155" s="125">
        <v>0</v>
      </c>
      <c r="M155" s="123">
        <v>1.0537754959705111E-4</v>
      </c>
      <c r="N155" s="123">
        <v>9.5147360317698101E-4</v>
      </c>
      <c r="O155" s="123">
        <v>8.722247859871186E-4</v>
      </c>
      <c r="P155" s="124">
        <v>6.0662713940170965E-3</v>
      </c>
      <c r="Q155" s="106"/>
    </row>
    <row r="156" spans="1:17" x14ac:dyDescent="0.3">
      <c r="A156" s="121" t="s">
        <v>136</v>
      </c>
      <c r="B156" s="126">
        <v>0</v>
      </c>
      <c r="C156" s="125">
        <v>0</v>
      </c>
      <c r="D156" s="123">
        <v>1.1359031700258818E-4</v>
      </c>
      <c r="E156" s="123">
        <v>2.3508109057282514E-4</v>
      </c>
      <c r="F156" s="123">
        <v>1.71222587525231E-3</v>
      </c>
      <c r="G156" s="125">
        <v>0</v>
      </c>
      <c r="H156" s="125">
        <v>0</v>
      </c>
      <c r="I156" s="123">
        <v>5.0780679501497374E-4</v>
      </c>
      <c r="J156" s="123">
        <v>1.1656622376169548E-3</v>
      </c>
      <c r="K156" s="123">
        <v>7.6972267951888585E-4</v>
      </c>
      <c r="L156" s="125">
        <v>0</v>
      </c>
      <c r="M156" s="125">
        <v>0</v>
      </c>
      <c r="N156" s="125">
        <v>0</v>
      </c>
      <c r="O156" s="123">
        <v>2.1723076571299158E-4</v>
      </c>
      <c r="P156" s="124">
        <v>1.7606135903321023E-3</v>
      </c>
      <c r="Q156" s="106"/>
    </row>
    <row r="157" spans="1:17" ht="22.8" x14ac:dyDescent="0.3">
      <c r="A157" s="121" t="s">
        <v>137</v>
      </c>
      <c r="B157" s="126">
        <v>0</v>
      </c>
      <c r="C157" s="125">
        <v>0</v>
      </c>
      <c r="D157" s="123">
        <v>1.2515138040928848E-4</v>
      </c>
      <c r="E157" s="123">
        <v>1.5405526041906265E-3</v>
      </c>
      <c r="F157" s="123">
        <v>2.8334797249953345E-3</v>
      </c>
      <c r="G157" s="123">
        <v>2.805293152659188E-4</v>
      </c>
      <c r="H157" s="123">
        <v>1.4366618546070443E-3</v>
      </c>
      <c r="I157" s="123">
        <v>1.8249218462842737E-3</v>
      </c>
      <c r="J157" s="123">
        <v>3.265069636249215E-3</v>
      </c>
      <c r="K157" s="123">
        <v>2.3246664535183097E-3</v>
      </c>
      <c r="L157" s="125">
        <v>0</v>
      </c>
      <c r="M157" s="125">
        <v>0</v>
      </c>
      <c r="N157" s="125">
        <v>0</v>
      </c>
      <c r="O157" s="125">
        <v>0</v>
      </c>
      <c r="P157" s="124">
        <v>7.3439539064219588E-4</v>
      </c>
      <c r="Q157" s="106"/>
    </row>
    <row r="158" spans="1:17" x14ac:dyDescent="0.3">
      <c r="A158" s="121" t="s">
        <v>138</v>
      </c>
      <c r="B158" s="122">
        <v>2.0513588883303471E-4</v>
      </c>
      <c r="C158" s="123">
        <v>1.920969975442142E-4</v>
      </c>
      <c r="D158" s="123">
        <v>1.0802339687178001E-3</v>
      </c>
      <c r="E158" s="125">
        <v>0</v>
      </c>
      <c r="F158" s="125">
        <v>0</v>
      </c>
      <c r="G158" s="123">
        <v>1.0066413523794797E-3</v>
      </c>
      <c r="H158" s="123">
        <v>4.92537922989373E-4</v>
      </c>
      <c r="I158" s="125">
        <v>0</v>
      </c>
      <c r="J158" s="125">
        <v>0</v>
      </c>
      <c r="K158" s="125">
        <v>0</v>
      </c>
      <c r="L158" s="123">
        <v>1.4647891750235441E-4</v>
      </c>
      <c r="M158" s="123">
        <v>2.3544361823737268E-4</v>
      </c>
      <c r="N158" s="123">
        <v>3.5641507785879608E-4</v>
      </c>
      <c r="O158" s="123">
        <v>7.4196196314910015E-4</v>
      </c>
      <c r="P158" s="127">
        <v>0</v>
      </c>
      <c r="Q158" s="106"/>
    </row>
    <row r="159" spans="1:17" x14ac:dyDescent="0.3">
      <c r="A159" s="121" t="s">
        <v>139</v>
      </c>
      <c r="B159" s="122">
        <v>2.9635690686903566E-4</v>
      </c>
      <c r="C159" s="123">
        <v>5.1493217883480575E-4</v>
      </c>
      <c r="D159" s="123">
        <v>1.0421062546092762E-4</v>
      </c>
      <c r="E159" s="123">
        <v>7.069466030746001E-4</v>
      </c>
      <c r="F159" s="125">
        <v>0</v>
      </c>
      <c r="G159" s="123">
        <v>4.2431437782243178E-4</v>
      </c>
      <c r="H159" s="123">
        <v>1.1102316180134546E-3</v>
      </c>
      <c r="I159" s="123">
        <v>4.8065472276590307E-4</v>
      </c>
      <c r="J159" s="125">
        <v>0</v>
      </c>
      <c r="K159" s="125">
        <v>0</v>
      </c>
      <c r="L159" s="123">
        <v>1.4954089342351028E-4</v>
      </c>
      <c r="M159" s="123">
        <v>9.8747269158290995E-4</v>
      </c>
      <c r="N159" s="125">
        <v>0</v>
      </c>
      <c r="O159" s="125">
        <v>0</v>
      </c>
      <c r="P159" s="124">
        <v>1.6979884258567251E-4</v>
      </c>
      <c r="Q159" s="106"/>
    </row>
    <row r="160" spans="1:17" x14ac:dyDescent="0.3">
      <c r="A160" s="121" t="s">
        <v>140</v>
      </c>
      <c r="B160" s="122">
        <v>6.5419795930301367E-2</v>
      </c>
      <c r="C160" s="123">
        <v>3.853951714894812E-2</v>
      </c>
      <c r="D160" s="123">
        <v>3.3063886512244546E-2</v>
      </c>
      <c r="E160" s="123">
        <v>1.6748020835092116E-2</v>
      </c>
      <c r="F160" s="123">
        <v>2.669992912335667E-3</v>
      </c>
      <c r="G160" s="123">
        <v>6.881622086508303E-2</v>
      </c>
      <c r="H160" s="123">
        <v>2.8669974345384628E-2</v>
      </c>
      <c r="I160" s="123">
        <v>1.4824990758465328E-2</v>
      </c>
      <c r="J160" s="123">
        <v>4.4120079274804934E-3</v>
      </c>
      <c r="K160" s="123">
        <v>8.5122899820457986E-4</v>
      </c>
      <c r="L160" s="123">
        <v>6.8616928335278007E-2</v>
      </c>
      <c r="M160" s="123">
        <v>4.2119724381612045E-2</v>
      </c>
      <c r="N160" s="123">
        <v>3.1982230311330212E-2</v>
      </c>
      <c r="O160" s="123">
        <v>3.0899697728834195E-2</v>
      </c>
      <c r="P160" s="124">
        <v>1.3173420169730875E-2</v>
      </c>
      <c r="Q160" s="106"/>
    </row>
    <row r="161" spans="1:17" x14ac:dyDescent="0.3">
      <c r="A161" s="121" t="s">
        <v>141</v>
      </c>
      <c r="B161" s="122">
        <v>0.13093051639908615</v>
      </c>
      <c r="C161" s="123">
        <v>3.2136388182475911E-2</v>
      </c>
      <c r="D161" s="123">
        <v>1.61551261789184E-2</v>
      </c>
      <c r="E161" s="123">
        <v>3.6194203991995904E-3</v>
      </c>
      <c r="F161" s="123">
        <v>7.7946868507094568E-4</v>
      </c>
      <c r="G161" s="123">
        <v>4.194769638819465E-2</v>
      </c>
      <c r="H161" s="123">
        <v>1.2371903795126508E-2</v>
      </c>
      <c r="I161" s="123">
        <v>9.5893357408195366E-4</v>
      </c>
      <c r="J161" s="123">
        <v>1.1337249384557096E-3</v>
      </c>
      <c r="K161" s="125">
        <v>0</v>
      </c>
      <c r="L161" s="123">
        <v>0.18640670207447266</v>
      </c>
      <c r="M161" s="123">
        <v>5.9143115125095826E-2</v>
      </c>
      <c r="N161" s="123">
        <v>2.622048794113286E-2</v>
      </c>
      <c r="O161" s="123">
        <v>1.3175329515707325E-2</v>
      </c>
      <c r="P161" s="124">
        <v>6.1318751667822531E-3</v>
      </c>
      <c r="Q161" s="106"/>
    </row>
    <row r="162" spans="1:17" x14ac:dyDescent="0.3">
      <c r="A162" s="121" t="s">
        <v>142</v>
      </c>
      <c r="B162" s="122">
        <v>8.2844878906487857E-3</v>
      </c>
      <c r="C162" s="123">
        <v>1.8494200211984558E-3</v>
      </c>
      <c r="D162" s="123">
        <v>1.1949630806150816E-4</v>
      </c>
      <c r="E162" s="125">
        <v>0</v>
      </c>
      <c r="F162" s="125">
        <v>0</v>
      </c>
      <c r="G162" s="123">
        <v>3.6300907594891601E-4</v>
      </c>
      <c r="H162" s="125">
        <v>0</v>
      </c>
      <c r="I162" s="125">
        <v>0</v>
      </c>
      <c r="J162" s="125">
        <v>0</v>
      </c>
      <c r="K162" s="125">
        <v>0</v>
      </c>
      <c r="L162" s="123">
        <v>1.2599852580087684E-2</v>
      </c>
      <c r="M162" s="123">
        <v>3.6124772397091451E-3</v>
      </c>
      <c r="N162" s="123">
        <v>2.0076904269651879E-3</v>
      </c>
      <c r="O162" s="123">
        <v>5.2536828071192128E-4</v>
      </c>
      <c r="P162" s="127">
        <v>0</v>
      </c>
      <c r="Q162" s="106"/>
    </row>
    <row r="163" spans="1:17" x14ac:dyDescent="0.3">
      <c r="A163" s="121" t="s">
        <v>143</v>
      </c>
      <c r="B163" s="122">
        <v>7.7612902470796372E-4</v>
      </c>
      <c r="C163" s="123">
        <v>2.0075734721199039E-4</v>
      </c>
      <c r="D163" s="125">
        <v>0</v>
      </c>
      <c r="E163" s="125">
        <v>0</v>
      </c>
      <c r="F163" s="125">
        <v>0</v>
      </c>
      <c r="G163" s="125">
        <v>0</v>
      </c>
      <c r="H163" s="125">
        <v>0</v>
      </c>
      <c r="I163" s="125">
        <v>0</v>
      </c>
      <c r="J163" s="125">
        <v>0</v>
      </c>
      <c r="K163" s="125">
        <v>0</v>
      </c>
      <c r="L163" s="123">
        <v>9.6060453908862779E-4</v>
      </c>
      <c r="M163" s="123">
        <v>8.6882284107472928E-4</v>
      </c>
      <c r="N163" s="125">
        <v>0</v>
      </c>
      <c r="O163" s="125">
        <v>0</v>
      </c>
      <c r="P163" s="127">
        <v>0</v>
      </c>
      <c r="Q163" s="106"/>
    </row>
    <row r="164" spans="1:17" x14ac:dyDescent="0.3">
      <c r="A164" s="121" t="s">
        <v>144</v>
      </c>
      <c r="B164" s="122">
        <v>4.9908486097448128E-4</v>
      </c>
      <c r="C164" s="123">
        <v>4.2817462585648412E-4</v>
      </c>
      <c r="D164" s="125">
        <v>0</v>
      </c>
      <c r="E164" s="125">
        <v>0</v>
      </c>
      <c r="F164" s="125">
        <v>0</v>
      </c>
      <c r="G164" s="125">
        <v>0</v>
      </c>
      <c r="H164" s="125">
        <v>0</v>
      </c>
      <c r="I164" s="125">
        <v>0</v>
      </c>
      <c r="J164" s="125">
        <v>0</v>
      </c>
      <c r="K164" s="125">
        <v>0</v>
      </c>
      <c r="L164" s="123">
        <v>9.2841058409520825E-4</v>
      </c>
      <c r="M164" s="125">
        <v>0</v>
      </c>
      <c r="N164" s="123">
        <v>7.9443143080189162E-4</v>
      </c>
      <c r="O164" s="125">
        <v>0</v>
      </c>
      <c r="P164" s="127">
        <v>0</v>
      </c>
      <c r="Q164" s="106"/>
    </row>
    <row r="165" spans="1:17" x14ac:dyDescent="0.3">
      <c r="A165" s="121" t="s">
        <v>145</v>
      </c>
      <c r="B165" s="122">
        <v>1.2893346859985126E-3</v>
      </c>
      <c r="C165" s="123">
        <v>1.6030736494530685E-4</v>
      </c>
      <c r="D165" s="123">
        <v>5.2090659596428217E-4</v>
      </c>
      <c r="E165" s="123">
        <v>6.3921018024132021E-4</v>
      </c>
      <c r="F165" s="123">
        <v>1.4941172357012399E-4</v>
      </c>
      <c r="G165" s="123">
        <v>5.8488018735879772E-4</v>
      </c>
      <c r="H165" s="123">
        <v>4.0348291369597553E-4</v>
      </c>
      <c r="I165" s="123">
        <v>1.057092841972305E-3</v>
      </c>
      <c r="J165" s="123">
        <v>3.3104427239118687E-4</v>
      </c>
      <c r="K165" s="125">
        <v>0</v>
      </c>
      <c r="L165" s="123">
        <v>1.6057806992226618E-3</v>
      </c>
      <c r="M165" s="123">
        <v>7.9376351490243705E-4</v>
      </c>
      <c r="N165" s="125">
        <v>0</v>
      </c>
      <c r="O165" s="123">
        <v>4.7688522666815465E-4</v>
      </c>
      <c r="P165" s="124">
        <v>2.0644765266451467E-4</v>
      </c>
      <c r="Q165" s="106"/>
    </row>
    <row r="166" spans="1:17" x14ac:dyDescent="0.3">
      <c r="A166" s="121" t="s">
        <v>146</v>
      </c>
      <c r="B166" s="122">
        <v>7.2632975078893115E-3</v>
      </c>
      <c r="C166" s="123">
        <v>6.837981487461392E-2</v>
      </c>
      <c r="D166" s="123">
        <v>0.29439855053687752</v>
      </c>
      <c r="E166" s="123">
        <v>0.46493321265547971</v>
      </c>
      <c r="F166" s="123">
        <v>0.61185339802094163</v>
      </c>
      <c r="G166" s="123">
        <v>0.14407208419431292</v>
      </c>
      <c r="H166" s="123">
        <v>0.37765797220466446</v>
      </c>
      <c r="I166" s="123">
        <v>0.47691730950314742</v>
      </c>
      <c r="J166" s="123">
        <v>0.52877084836014299</v>
      </c>
      <c r="K166" s="123">
        <v>0.66965143424615459</v>
      </c>
      <c r="L166" s="123">
        <v>1.6067268679461006E-3</v>
      </c>
      <c r="M166" s="123">
        <v>1.4901037663622687E-2</v>
      </c>
      <c r="N166" s="123">
        <v>5.3897258636068111E-2</v>
      </c>
      <c r="O166" s="123">
        <v>0.24132346422910808</v>
      </c>
      <c r="P166" s="124">
        <v>0.51070076101167428</v>
      </c>
      <c r="Q166" s="106"/>
    </row>
    <row r="167" spans="1:17" x14ac:dyDescent="0.3">
      <c r="A167" s="121" t="s">
        <v>147</v>
      </c>
      <c r="B167" s="122">
        <v>9.9077986554585717E-3</v>
      </c>
      <c r="C167" s="123">
        <v>4.3238105985301277E-2</v>
      </c>
      <c r="D167" s="123">
        <v>7.8818081761737657E-2</v>
      </c>
      <c r="E167" s="123">
        <v>8.0313374313208785E-2</v>
      </c>
      <c r="F167" s="123">
        <v>0.10445473919109245</v>
      </c>
      <c r="G167" s="123">
        <v>2.7967581436171274E-2</v>
      </c>
      <c r="H167" s="123">
        <v>6.7322187542570064E-2</v>
      </c>
      <c r="I167" s="123">
        <v>7.5989978889816123E-2</v>
      </c>
      <c r="J167" s="123">
        <v>0.1061163196692963</v>
      </c>
      <c r="K167" s="123">
        <v>0.1036322564126534</v>
      </c>
      <c r="L167" s="123">
        <v>4.5017664818701383E-3</v>
      </c>
      <c r="M167" s="123">
        <v>2.0794204934654486E-2</v>
      </c>
      <c r="N167" s="123">
        <v>4.9329113993953323E-2</v>
      </c>
      <c r="O167" s="123">
        <v>9.5887712837157191E-2</v>
      </c>
      <c r="P167" s="124">
        <v>9.3914322718594068E-2</v>
      </c>
      <c r="Q167" s="106"/>
    </row>
    <row r="168" spans="1:17" x14ac:dyDescent="0.3">
      <c r="A168" s="121" t="s">
        <v>148</v>
      </c>
      <c r="B168" s="122">
        <v>0.23717245258984754</v>
      </c>
      <c r="C168" s="123">
        <v>0.24507814047128718</v>
      </c>
      <c r="D168" s="123">
        <v>0.22554067949288875</v>
      </c>
      <c r="E168" s="123">
        <v>0.26190378401655828</v>
      </c>
      <c r="F168" s="123">
        <v>0.21996769357057247</v>
      </c>
      <c r="G168" s="123">
        <v>0.29920301665859594</v>
      </c>
      <c r="H168" s="123">
        <v>0.24282622946471147</v>
      </c>
      <c r="I168" s="123">
        <v>0.27734760751144372</v>
      </c>
      <c r="J168" s="123">
        <v>0.28377123466281434</v>
      </c>
      <c r="K168" s="123">
        <v>0.18457519155253904</v>
      </c>
      <c r="L168" s="123">
        <v>0.21350662694399777</v>
      </c>
      <c r="M168" s="123">
        <v>0.22023539983838417</v>
      </c>
      <c r="N168" s="123">
        <v>0.23756562291850161</v>
      </c>
      <c r="O168" s="123">
        <v>0.21408948563993538</v>
      </c>
      <c r="P168" s="124">
        <v>0.21245378904820741</v>
      </c>
      <c r="Q168" s="106"/>
    </row>
    <row r="169" spans="1:17" x14ac:dyDescent="0.3">
      <c r="A169" s="121" t="s">
        <v>149</v>
      </c>
      <c r="B169" s="122">
        <v>0.71423256810679336</v>
      </c>
      <c r="C169" s="123">
        <v>0.61072386675975543</v>
      </c>
      <c r="D169" s="123">
        <v>0.37843573695180871</v>
      </c>
      <c r="E169" s="123">
        <v>0.18112422674775019</v>
      </c>
      <c r="F169" s="123">
        <v>3.7780028053905915E-2</v>
      </c>
      <c r="G169" s="123">
        <v>0.49552281055228192</v>
      </c>
      <c r="H169" s="123">
        <v>0.29581984231110198</v>
      </c>
      <c r="I169" s="123">
        <v>0.16015255090479785</v>
      </c>
      <c r="J169" s="123">
        <v>6.645003851779728E-2</v>
      </c>
      <c r="K169" s="123">
        <v>9.4080704169313516E-3</v>
      </c>
      <c r="L169" s="123">
        <v>0.75018705642826566</v>
      </c>
      <c r="M169" s="123">
        <v>0.71113576854386817</v>
      </c>
      <c r="N169" s="123">
        <v>0.62472524095776993</v>
      </c>
      <c r="O169" s="123">
        <v>0.42867451320136529</v>
      </c>
      <c r="P169" s="124">
        <v>0.16085290874637212</v>
      </c>
      <c r="Q169" s="106"/>
    </row>
    <row r="170" spans="1:17" x14ac:dyDescent="0.3">
      <c r="A170" s="121" t="s">
        <v>150</v>
      </c>
      <c r="B170" s="122">
        <v>5.5706125990435083E-4</v>
      </c>
      <c r="C170" s="123">
        <v>5.8048830827817327E-4</v>
      </c>
      <c r="D170" s="123">
        <v>7.7869088393500263E-4</v>
      </c>
      <c r="E170" s="123">
        <v>7.1239335827150499E-4</v>
      </c>
      <c r="F170" s="123">
        <v>3.4638616770836361E-3</v>
      </c>
      <c r="G170" s="123">
        <v>2.2510361136074506E-4</v>
      </c>
      <c r="H170" s="123">
        <v>1.060237703345853E-3</v>
      </c>
      <c r="I170" s="123">
        <v>3.2746485344286203E-4</v>
      </c>
      <c r="J170" s="123">
        <v>1.1768468424407474E-3</v>
      </c>
      <c r="K170" s="123">
        <v>6.3040724678222202E-3</v>
      </c>
      <c r="L170" s="125">
        <v>0</v>
      </c>
      <c r="M170" s="123">
        <v>1.4855394838105538E-3</v>
      </c>
      <c r="N170" s="123">
        <v>1.6423630123790434E-4</v>
      </c>
      <c r="O170" s="123">
        <v>7.5903946517548665E-4</v>
      </c>
      <c r="P170" s="124">
        <v>1.0805920163838236E-3</v>
      </c>
      <c r="Q170" s="106"/>
    </row>
    <row r="171" spans="1:17" x14ac:dyDescent="0.3">
      <c r="A171" s="121" t="s">
        <v>151</v>
      </c>
      <c r="B171" s="122">
        <v>2.0591238712568821E-3</v>
      </c>
      <c r="C171" s="123">
        <v>4.4030951994001623E-3</v>
      </c>
      <c r="D171" s="123">
        <v>4.727070955621122E-3</v>
      </c>
      <c r="E171" s="123">
        <v>1.058139416137465E-3</v>
      </c>
      <c r="F171" s="123">
        <v>3.3848057239644643E-5</v>
      </c>
      <c r="G171" s="123">
        <v>6.1373890400936888E-3</v>
      </c>
      <c r="H171" s="123">
        <v>1.6117595365437633E-3</v>
      </c>
      <c r="I171" s="123">
        <v>1.0325932803404488E-3</v>
      </c>
      <c r="J171" s="123">
        <v>7.4995490400689074E-5</v>
      </c>
      <c r="K171" s="125">
        <v>0</v>
      </c>
      <c r="L171" s="123">
        <v>1.0118693806030166E-3</v>
      </c>
      <c r="M171" s="123">
        <v>2.5941015277219353E-3</v>
      </c>
      <c r="N171" s="123">
        <v>5.084706078561858E-3</v>
      </c>
      <c r="O171" s="123">
        <v>4.5160214660678773E-3</v>
      </c>
      <c r="P171" s="124">
        <v>1.8041875471137207E-3</v>
      </c>
      <c r="Q171" s="106"/>
    </row>
    <row r="172" spans="1:17" x14ac:dyDescent="0.3">
      <c r="A172" s="121" t="s">
        <v>152</v>
      </c>
      <c r="B172" s="122">
        <v>2.1558679305345978E-3</v>
      </c>
      <c r="C172" s="123">
        <v>7.4118253848584408E-4</v>
      </c>
      <c r="D172" s="123">
        <v>1.5643190542827831E-3</v>
      </c>
      <c r="E172" s="123">
        <v>8.4848183819760063E-4</v>
      </c>
      <c r="F172" s="123">
        <v>4.9833971924399963E-4</v>
      </c>
      <c r="G172" s="123">
        <v>4.2242775005235898E-3</v>
      </c>
      <c r="H172" s="123">
        <v>1.6869733986764784E-3</v>
      </c>
      <c r="I172" s="123">
        <v>5.0193336092639075E-4</v>
      </c>
      <c r="J172" s="123">
        <v>1.333742943543477E-3</v>
      </c>
      <c r="K172" s="125">
        <v>0</v>
      </c>
      <c r="L172" s="123">
        <v>8.955247535431249E-4</v>
      </c>
      <c r="M172" s="123">
        <v>5.9049282493060687E-4</v>
      </c>
      <c r="N172" s="123">
        <v>2.352046319987288E-4</v>
      </c>
      <c r="O172" s="123">
        <v>1.7704368162869402E-3</v>
      </c>
      <c r="P172" s="124">
        <v>3.7547843585695231E-4</v>
      </c>
      <c r="Q172" s="106"/>
    </row>
    <row r="173" spans="1:17" x14ac:dyDescent="0.3">
      <c r="A173" s="121" t="s">
        <v>153</v>
      </c>
      <c r="B173" s="122">
        <v>1.485304326571643E-2</v>
      </c>
      <c r="C173" s="123">
        <v>1.1540024792050475E-2</v>
      </c>
      <c r="D173" s="123">
        <v>4.5932549047415948E-3</v>
      </c>
      <c r="E173" s="123">
        <v>1.9931179826561387E-3</v>
      </c>
      <c r="F173" s="125">
        <v>0</v>
      </c>
      <c r="G173" s="123">
        <v>8.5456770767219654E-3</v>
      </c>
      <c r="H173" s="123">
        <v>2.5388810616128062E-3</v>
      </c>
      <c r="I173" s="123">
        <v>3.4418824934987987E-4</v>
      </c>
      <c r="J173" s="125">
        <v>0</v>
      </c>
      <c r="K173" s="125">
        <v>0</v>
      </c>
      <c r="L173" s="123">
        <v>1.7266998236368448E-2</v>
      </c>
      <c r="M173" s="123">
        <v>1.2475476168687624E-2</v>
      </c>
      <c r="N173" s="123">
        <v>1.2427909204756693E-2</v>
      </c>
      <c r="O173" s="123">
        <v>5.4486270656643222E-3</v>
      </c>
      <c r="P173" s="124">
        <v>3.5115692559811213E-3</v>
      </c>
      <c r="Q173" s="106"/>
    </row>
    <row r="174" spans="1:17" ht="22.8" x14ac:dyDescent="0.3">
      <c r="A174" s="121" t="s">
        <v>154</v>
      </c>
      <c r="B174" s="122">
        <v>5.1740711977719901E-4</v>
      </c>
      <c r="C174" s="123">
        <v>1.0978487420677126E-3</v>
      </c>
      <c r="D174" s="123">
        <v>2.5247531486844132E-4</v>
      </c>
      <c r="E174" s="123">
        <v>9.9102528927772038E-5</v>
      </c>
      <c r="F174" s="123">
        <v>3.05799898297658E-5</v>
      </c>
      <c r="G174" s="125">
        <v>0</v>
      </c>
      <c r="H174" s="123">
        <v>2.6371353987611853E-4</v>
      </c>
      <c r="I174" s="125">
        <v>0</v>
      </c>
      <c r="J174" s="125">
        <v>0</v>
      </c>
      <c r="K174" s="123">
        <v>6.6283684793485103E-5</v>
      </c>
      <c r="L174" s="123">
        <v>3.2421910651827743E-4</v>
      </c>
      <c r="M174" s="123">
        <v>1.1172069527004508E-3</v>
      </c>
      <c r="N174" s="123">
        <v>1.0023300495797306E-3</v>
      </c>
      <c r="O174" s="123">
        <v>5.3207141848744431E-4</v>
      </c>
      <c r="P174" s="124">
        <v>3.860153642207681E-4</v>
      </c>
      <c r="Q174" s="106"/>
    </row>
    <row r="175" spans="1:17" x14ac:dyDescent="0.3">
      <c r="A175" s="121" t="s">
        <v>155</v>
      </c>
      <c r="B175" s="122">
        <v>3.2508151470801057E-3</v>
      </c>
      <c r="C175" s="123">
        <v>9.9624280596020253E-3</v>
      </c>
      <c r="D175" s="123">
        <v>1.1702033039810145E-3</v>
      </c>
      <c r="E175" s="125">
        <v>0</v>
      </c>
      <c r="F175" s="123">
        <v>1.9125701115785035E-4</v>
      </c>
      <c r="G175" s="123">
        <v>2.050646404622544E-3</v>
      </c>
      <c r="H175" s="123">
        <v>3.5481406994995388E-4</v>
      </c>
      <c r="I175" s="125">
        <v>0</v>
      </c>
      <c r="J175" s="123">
        <v>3.2289239425764159E-4</v>
      </c>
      <c r="K175" s="123">
        <v>9.8676697387096397E-5</v>
      </c>
      <c r="L175" s="123">
        <v>1.7361337422777616E-3</v>
      </c>
      <c r="M175" s="123">
        <v>9.2590282938483474E-3</v>
      </c>
      <c r="N175" s="123">
        <v>1.1649749554392312E-2</v>
      </c>
      <c r="O175" s="123">
        <v>1.6170522599388856E-3</v>
      </c>
      <c r="P175" s="124">
        <v>3.8417954622213779E-4</v>
      </c>
      <c r="Q175" s="106"/>
    </row>
    <row r="176" spans="1:17" x14ac:dyDescent="0.3">
      <c r="A176" s="121" t="s">
        <v>156</v>
      </c>
      <c r="B176" s="122">
        <v>1.0476315062697792E-3</v>
      </c>
      <c r="C176" s="123">
        <v>1.1923786653467239E-3</v>
      </c>
      <c r="D176" s="123">
        <v>4.3817873580253601E-3</v>
      </c>
      <c r="E176" s="123">
        <v>3.080357143841628E-3</v>
      </c>
      <c r="F176" s="123">
        <v>1.8013823663213888E-3</v>
      </c>
      <c r="G176" s="123">
        <v>5.3006281895826846E-3</v>
      </c>
      <c r="H176" s="123">
        <v>4.8301487860100004E-3</v>
      </c>
      <c r="I176" s="123">
        <v>3.0371462419955171E-3</v>
      </c>
      <c r="J176" s="123">
        <v>3.1095316226183393E-3</v>
      </c>
      <c r="K176" s="123">
        <v>9.0856477921147502E-4</v>
      </c>
      <c r="L176" s="123">
        <v>1.0763205886719909E-3</v>
      </c>
      <c r="M176" s="123">
        <v>5.193680635446154E-4</v>
      </c>
      <c r="N176" s="123">
        <v>8.4451596352251254E-4</v>
      </c>
      <c r="O176" s="123">
        <v>2.3579957330086476E-3</v>
      </c>
      <c r="P176" s="124">
        <v>1.8040238027510049E-3</v>
      </c>
      <c r="Q176" s="106"/>
    </row>
    <row r="177" spans="1:17" x14ac:dyDescent="0.3">
      <c r="A177" s="121" t="s">
        <v>157</v>
      </c>
      <c r="B177" s="126">
        <v>0</v>
      </c>
      <c r="C177" s="125">
        <v>0</v>
      </c>
      <c r="D177" s="123">
        <v>1.0052840958412233E-4</v>
      </c>
      <c r="E177" s="123">
        <v>3.2163593660571184E-4</v>
      </c>
      <c r="F177" s="123">
        <v>3.4198898754875199E-3</v>
      </c>
      <c r="G177" s="125">
        <v>0</v>
      </c>
      <c r="H177" s="125">
        <v>0</v>
      </c>
      <c r="I177" s="123">
        <v>6.9477691179413578E-4</v>
      </c>
      <c r="J177" s="123">
        <v>1.4435307347684867E-3</v>
      </c>
      <c r="K177" s="123">
        <v>5.4718981700433112E-3</v>
      </c>
      <c r="L177" s="125">
        <v>0</v>
      </c>
      <c r="M177" s="125">
        <v>0</v>
      </c>
      <c r="N177" s="125">
        <v>0</v>
      </c>
      <c r="O177" s="123">
        <v>1.9225109997157952E-4</v>
      </c>
      <c r="P177" s="124">
        <v>5.1676502407894032E-4</v>
      </c>
      <c r="Q177" s="106"/>
    </row>
    <row r="178" spans="1:17" x14ac:dyDescent="0.3">
      <c r="A178" s="121" t="s">
        <v>158</v>
      </c>
      <c r="B178" s="122">
        <v>6.9829330394684912E-3</v>
      </c>
      <c r="C178" s="123">
        <v>2.8401207379696275E-3</v>
      </c>
      <c r="D178" s="123">
        <v>3.1639647399457106E-3</v>
      </c>
      <c r="E178" s="123">
        <v>1.3510606088216299E-3</v>
      </c>
      <c r="F178" s="123">
        <v>8.9159346466072893E-4</v>
      </c>
      <c r="G178" s="123">
        <v>6.6253331782113144E-3</v>
      </c>
      <c r="H178" s="123">
        <v>3.5597456417392277E-3</v>
      </c>
      <c r="I178" s="123">
        <v>1.5225274483962143E-3</v>
      </c>
      <c r="J178" s="123">
        <v>1.1903754056418914E-3</v>
      </c>
      <c r="K178" s="123">
        <v>6.0202198266738659E-4</v>
      </c>
      <c r="L178" s="123">
        <v>7.8867574699378207E-3</v>
      </c>
      <c r="M178" s="123">
        <v>4.8923757042260586E-3</v>
      </c>
      <c r="N178" s="123">
        <v>2.6612781406955589E-3</v>
      </c>
      <c r="O178" s="123">
        <v>7.6171055274412117E-4</v>
      </c>
      <c r="P178" s="124">
        <v>4.1442116337213336E-4</v>
      </c>
      <c r="Q178" s="106"/>
    </row>
    <row r="179" spans="1:17" x14ac:dyDescent="0.3">
      <c r="A179" s="121" t="s">
        <v>159</v>
      </c>
      <c r="B179" s="126">
        <v>0</v>
      </c>
      <c r="C179" s="123">
        <v>2.2250486584238807E-4</v>
      </c>
      <c r="D179" s="123">
        <v>2.0746563316997144E-3</v>
      </c>
      <c r="E179" s="123">
        <v>2.2611134535433079E-3</v>
      </c>
      <c r="F179" s="123">
        <v>1.5613389002459104E-2</v>
      </c>
      <c r="G179" s="123">
        <v>1.2545215752094398E-4</v>
      </c>
      <c r="H179" s="123">
        <v>4.6749473919725391E-4</v>
      </c>
      <c r="I179" s="123">
        <v>2.1319228445492388E-3</v>
      </c>
      <c r="J179" s="123">
        <v>6.2396433562772824E-3</v>
      </c>
      <c r="K179" s="123">
        <v>1.9281529589796641E-2</v>
      </c>
      <c r="L179" s="125">
        <v>0</v>
      </c>
      <c r="M179" s="125">
        <v>0</v>
      </c>
      <c r="N179" s="123">
        <v>4.1283356896258628E-4</v>
      </c>
      <c r="O179" s="123">
        <v>2.0696182150904238E-3</v>
      </c>
      <c r="P179" s="124">
        <v>1.1800986319170847E-2</v>
      </c>
      <c r="Q179" s="106"/>
    </row>
    <row r="180" spans="1:17" x14ac:dyDescent="0.3">
      <c r="A180" s="121" t="s">
        <v>160</v>
      </c>
      <c r="B180" s="122">
        <v>1.7329175835485437E-2</v>
      </c>
      <c r="C180" s="123">
        <v>0.13151765013781253</v>
      </c>
      <c r="D180" s="123">
        <v>0.5221036972354044</v>
      </c>
      <c r="E180" s="123">
        <v>0.85842749695173082</v>
      </c>
      <c r="F180" s="123">
        <v>0.96542112983777251</v>
      </c>
      <c r="G180" s="123">
        <v>0.27323756942114796</v>
      </c>
      <c r="H180" s="123">
        <v>0.74913360421647535</v>
      </c>
      <c r="I180" s="123">
        <v>0.90294526149777155</v>
      </c>
      <c r="J180" s="123">
        <v>0.95339108738873335</v>
      </c>
      <c r="K180" s="123">
        <v>0.98685101645694928</v>
      </c>
      <c r="L180" s="123">
        <v>7.9700825148459643E-3</v>
      </c>
      <c r="M180" s="123">
        <v>3.0739990746422838E-2</v>
      </c>
      <c r="N180" s="123">
        <v>0.11446396240677204</v>
      </c>
      <c r="O180" s="123">
        <v>0.40010440954208482</v>
      </c>
      <c r="P180" s="124">
        <v>0.7928494269888503</v>
      </c>
      <c r="Q180" s="106"/>
    </row>
    <row r="181" spans="1:17" x14ac:dyDescent="0.3">
      <c r="A181" s="121" t="s">
        <v>161</v>
      </c>
      <c r="B181" s="122">
        <v>0.19115770627744572</v>
      </c>
      <c r="C181" s="123">
        <v>0.27977232670622665</v>
      </c>
      <c r="D181" s="123">
        <v>0.45035013414156494</v>
      </c>
      <c r="E181" s="123">
        <v>0.58636090952570408</v>
      </c>
      <c r="F181" s="123">
        <v>0.68450570714305825</v>
      </c>
      <c r="G181" s="123">
        <v>0.21875370107219685</v>
      </c>
      <c r="H181" s="123">
        <v>0.4849818989757046</v>
      </c>
      <c r="I181" s="123">
        <v>0.5822869629262446</v>
      </c>
      <c r="J181" s="123">
        <v>0.64541385671084706</v>
      </c>
      <c r="K181" s="123">
        <v>0.69903467306878142</v>
      </c>
      <c r="L181" s="123">
        <v>0.19309433847471816</v>
      </c>
      <c r="M181" s="123">
        <v>0.24713166279285684</v>
      </c>
      <c r="N181" s="123">
        <v>0.28723894162238262</v>
      </c>
      <c r="O181" s="123">
        <v>0.45179812175485584</v>
      </c>
      <c r="P181" s="124">
        <v>0.65717301306447951</v>
      </c>
      <c r="Q181" s="106"/>
    </row>
    <row r="182" spans="1:17" x14ac:dyDescent="0.3">
      <c r="A182" s="121" t="s">
        <v>162</v>
      </c>
      <c r="B182" s="122">
        <v>4.9505932256552155E-3</v>
      </c>
      <c r="C182" s="123">
        <v>2.1905470169844562E-2</v>
      </c>
      <c r="D182" s="123">
        <v>0.2203539137878156</v>
      </c>
      <c r="E182" s="123">
        <v>0.66466012288000909</v>
      </c>
      <c r="F182" s="123">
        <v>0.94140540341389412</v>
      </c>
      <c r="G182" s="123">
        <v>5.1833966273643464E-2</v>
      </c>
      <c r="H182" s="123">
        <v>0.39027286826707719</v>
      </c>
      <c r="I182" s="123">
        <v>0.69424101384234616</v>
      </c>
      <c r="J182" s="123">
        <v>0.88282078361750815</v>
      </c>
      <c r="K182" s="123">
        <v>0.98287524939681903</v>
      </c>
      <c r="L182" s="123">
        <v>3.7888869682905241E-3</v>
      </c>
      <c r="M182" s="123">
        <v>8.13453287474015E-3</v>
      </c>
      <c r="N182" s="123">
        <v>2.2345637772611556E-2</v>
      </c>
      <c r="O182" s="123">
        <v>0.13941769760803704</v>
      </c>
      <c r="P182" s="124">
        <v>0.72840203807588921</v>
      </c>
      <c r="Q182" s="106"/>
    </row>
    <row r="183" spans="1:17" x14ac:dyDescent="0.3">
      <c r="A183" s="121" t="s">
        <v>163</v>
      </c>
      <c r="B183" s="122">
        <v>4.4778232920542095E-3</v>
      </c>
      <c r="C183" s="123">
        <v>6.2757445251578501E-3</v>
      </c>
      <c r="D183" s="123">
        <v>9.0599898522897102E-3</v>
      </c>
      <c r="E183" s="123">
        <v>1.4875864073005561E-2</v>
      </c>
      <c r="F183" s="123">
        <v>3.4275402608671554E-2</v>
      </c>
      <c r="G183" s="123">
        <v>5.9977160337196063E-3</v>
      </c>
      <c r="H183" s="123">
        <v>8.793810977142236E-3</v>
      </c>
      <c r="I183" s="123">
        <v>1.8943428946637655E-2</v>
      </c>
      <c r="J183" s="123">
        <v>2.3889036506973573E-2</v>
      </c>
      <c r="K183" s="123">
        <v>4.0604734889817501E-2</v>
      </c>
      <c r="L183" s="123">
        <v>2.6961807078254795E-3</v>
      </c>
      <c r="M183" s="123">
        <v>8.2648127993918807E-3</v>
      </c>
      <c r="N183" s="123">
        <v>4.0412675591961255E-3</v>
      </c>
      <c r="O183" s="123">
        <v>1.0360337755285874E-2</v>
      </c>
      <c r="P183" s="124">
        <v>1.9947283755091472E-2</v>
      </c>
      <c r="Q183" s="106"/>
    </row>
    <row r="184" spans="1:17" x14ac:dyDescent="0.3">
      <c r="A184" s="121" t="s">
        <v>164</v>
      </c>
      <c r="B184" s="122">
        <v>2.0877939173898218E-3</v>
      </c>
      <c r="C184" s="123">
        <v>3.2875699339295281E-3</v>
      </c>
      <c r="D184" s="123">
        <v>1.0826794082124863E-2</v>
      </c>
      <c r="E184" s="123">
        <v>4.8182683891809353E-2</v>
      </c>
      <c r="F184" s="123">
        <v>0.31114349080148046</v>
      </c>
      <c r="G184" s="123">
        <v>2.7874029324024417E-3</v>
      </c>
      <c r="H184" s="123">
        <v>1.323953475749786E-2</v>
      </c>
      <c r="I184" s="123">
        <v>6.057920035260856E-2</v>
      </c>
      <c r="J184" s="123">
        <v>0.14278481665932444</v>
      </c>
      <c r="K184" s="123">
        <v>0.44951527762422178</v>
      </c>
      <c r="L184" s="123">
        <v>1.1866009842540211E-3</v>
      </c>
      <c r="M184" s="123">
        <v>3.5920512347479296E-3</v>
      </c>
      <c r="N184" s="123">
        <v>2.8850725819516568E-3</v>
      </c>
      <c r="O184" s="123">
        <v>9.2954906300652309E-3</v>
      </c>
      <c r="P184" s="124">
        <v>0.11967254183449497</v>
      </c>
      <c r="Q184" s="106"/>
    </row>
    <row r="185" spans="1:17" x14ac:dyDescent="0.3">
      <c r="A185" s="121" t="s">
        <v>165</v>
      </c>
      <c r="B185" s="122">
        <v>2.1991301262120574E-3</v>
      </c>
      <c r="C185" s="123">
        <v>5.0286196827822862E-3</v>
      </c>
      <c r="D185" s="123">
        <v>3.5879522396190008E-2</v>
      </c>
      <c r="E185" s="123">
        <v>0.25054812617268762</v>
      </c>
      <c r="F185" s="123">
        <v>0.74734089139676718</v>
      </c>
      <c r="G185" s="123">
        <v>8.8915441074769626E-3</v>
      </c>
      <c r="H185" s="123">
        <v>8.4025681204521654E-2</v>
      </c>
      <c r="I185" s="123">
        <v>0.26817810780663448</v>
      </c>
      <c r="J185" s="123">
        <v>0.51774080685675039</v>
      </c>
      <c r="K185" s="123">
        <v>0.91321768721219465</v>
      </c>
      <c r="L185" s="123">
        <v>1.6718460083861471E-3</v>
      </c>
      <c r="M185" s="123">
        <v>1.5917404892864032E-3</v>
      </c>
      <c r="N185" s="123">
        <v>6.2983703627379293E-3</v>
      </c>
      <c r="O185" s="123">
        <v>1.9125049732576737E-2</v>
      </c>
      <c r="P185" s="124">
        <v>0.40172115765463784</v>
      </c>
      <c r="Q185" s="106"/>
    </row>
    <row r="186" spans="1:17" x14ac:dyDescent="0.3">
      <c r="A186" s="121" t="s">
        <v>166</v>
      </c>
      <c r="B186" s="122">
        <v>7.4356756905417098E-2</v>
      </c>
      <c r="C186" s="123">
        <v>0.25132907891415068</v>
      </c>
      <c r="D186" s="123">
        <v>0.47657218981341415</v>
      </c>
      <c r="E186" s="123">
        <v>0.69999035103561291</v>
      </c>
      <c r="F186" s="123">
        <v>0.93329210571956889</v>
      </c>
      <c r="G186" s="123">
        <v>0.19341748127055738</v>
      </c>
      <c r="H186" s="123">
        <v>0.51754022315621806</v>
      </c>
      <c r="I186" s="123">
        <v>0.71275489857900198</v>
      </c>
      <c r="J186" s="123">
        <v>0.86867853656816818</v>
      </c>
      <c r="K186" s="123">
        <v>0.97816573913587146</v>
      </c>
      <c r="L186" s="123">
        <v>4.8401426447930475E-2</v>
      </c>
      <c r="M186" s="123">
        <v>0.15449999320442179</v>
      </c>
      <c r="N186" s="123">
        <v>0.28606164207178569</v>
      </c>
      <c r="O186" s="123">
        <v>0.47041152269215059</v>
      </c>
      <c r="P186" s="124">
        <v>0.79043650117576847</v>
      </c>
      <c r="Q186" s="106"/>
    </row>
    <row r="187" spans="1:17" x14ac:dyDescent="0.3">
      <c r="A187" s="121" t="s">
        <v>167</v>
      </c>
      <c r="B187" s="122">
        <v>0.40144040542765669</v>
      </c>
      <c r="C187" s="123">
        <v>0.59219202335058141</v>
      </c>
      <c r="D187" s="123">
        <v>0.74248320589882166</v>
      </c>
      <c r="E187" s="123">
        <v>0.84237971230628383</v>
      </c>
      <c r="F187" s="123">
        <v>0.97092733114490859</v>
      </c>
      <c r="G187" s="123">
        <v>0.43359623096632965</v>
      </c>
      <c r="H187" s="123">
        <v>0.74015742040586663</v>
      </c>
      <c r="I187" s="123">
        <v>0.84304055333494243</v>
      </c>
      <c r="J187" s="123">
        <v>0.94668349224745929</v>
      </c>
      <c r="K187" s="123">
        <v>0.98872341092330696</v>
      </c>
      <c r="L187" s="123">
        <v>0.37258287941402607</v>
      </c>
      <c r="M187" s="123">
        <v>0.55095625821580263</v>
      </c>
      <c r="N187" s="123">
        <v>0.64286633209623945</v>
      </c>
      <c r="O187" s="123">
        <v>0.7607677977061319</v>
      </c>
      <c r="P187" s="124">
        <v>0.90252065126266701</v>
      </c>
      <c r="Q187" s="106"/>
    </row>
    <row r="188" spans="1:17" x14ac:dyDescent="0.3">
      <c r="A188" s="121" t="s">
        <v>168</v>
      </c>
      <c r="B188" s="122">
        <v>0.65780403950649935</v>
      </c>
      <c r="C188" s="123">
        <v>0.82525402659568514</v>
      </c>
      <c r="D188" s="123">
        <v>0.89654286670072203</v>
      </c>
      <c r="E188" s="123">
        <v>0.95323360822052317</v>
      </c>
      <c r="F188" s="123">
        <v>0.99034092165630838</v>
      </c>
      <c r="G188" s="123">
        <v>0.65386183891532546</v>
      </c>
      <c r="H188" s="123">
        <v>0.90958599770677684</v>
      </c>
      <c r="I188" s="123">
        <v>0.96278520111236587</v>
      </c>
      <c r="J188" s="123">
        <v>0.98294872735040173</v>
      </c>
      <c r="K188" s="123">
        <v>0.99535846200880629</v>
      </c>
      <c r="L188" s="123">
        <v>0.64718065435180672</v>
      </c>
      <c r="M188" s="123">
        <v>0.80048911173710469</v>
      </c>
      <c r="N188" s="123">
        <v>0.87274084999205059</v>
      </c>
      <c r="O188" s="123">
        <v>0.90325660298308874</v>
      </c>
      <c r="P188" s="124">
        <v>0.96284826236455145</v>
      </c>
      <c r="Q188" s="106"/>
    </row>
    <row r="189" spans="1:17" x14ac:dyDescent="0.3">
      <c r="A189" s="121" t="s">
        <v>169</v>
      </c>
      <c r="B189" s="122">
        <v>9.9707268398938675E-2</v>
      </c>
      <c r="C189" s="123">
        <v>0.25645045874097749</v>
      </c>
      <c r="D189" s="123">
        <v>0.32135889788342997</v>
      </c>
      <c r="E189" s="123">
        <v>0.43058388329473146</v>
      </c>
      <c r="F189" s="123">
        <v>0.67385300070062859</v>
      </c>
      <c r="G189" s="123">
        <v>0.13114502070186734</v>
      </c>
      <c r="H189" s="123">
        <v>0.32453784332017299</v>
      </c>
      <c r="I189" s="123">
        <v>0.40795304994974652</v>
      </c>
      <c r="J189" s="123">
        <v>0.5163542456000062</v>
      </c>
      <c r="K189" s="123">
        <v>0.78561030511301533</v>
      </c>
      <c r="L189" s="123">
        <v>7.0668350099893751E-2</v>
      </c>
      <c r="M189" s="123">
        <v>0.1813770262043064</v>
      </c>
      <c r="N189" s="123">
        <v>0.30617670020828397</v>
      </c>
      <c r="O189" s="123">
        <v>0.36410128468755187</v>
      </c>
      <c r="P189" s="124">
        <v>0.55572313522737204</v>
      </c>
      <c r="Q189" s="106"/>
    </row>
    <row r="190" spans="1:17" x14ac:dyDescent="0.3">
      <c r="A190" s="121" t="s">
        <v>170</v>
      </c>
      <c r="B190" s="122">
        <v>0.11537985186453566</v>
      </c>
      <c r="C190" s="123">
        <v>0.22633147230524828</v>
      </c>
      <c r="D190" s="123">
        <v>0.34180158956406936</v>
      </c>
      <c r="E190" s="123">
        <v>0.50199291204380858</v>
      </c>
      <c r="F190" s="123">
        <v>0.78166875894819976</v>
      </c>
      <c r="G190" s="123">
        <v>0.15376686079430035</v>
      </c>
      <c r="H190" s="123">
        <v>0.36528292895012748</v>
      </c>
      <c r="I190" s="123">
        <v>0.51341253220424687</v>
      </c>
      <c r="J190" s="123">
        <v>0.66115897984813365</v>
      </c>
      <c r="K190" s="123">
        <v>0.87964546144711286</v>
      </c>
      <c r="L190" s="123">
        <v>0.10275496970980043</v>
      </c>
      <c r="M190" s="123">
        <v>0.17899125736039193</v>
      </c>
      <c r="N190" s="123">
        <v>0.24613722388131934</v>
      </c>
      <c r="O190" s="123">
        <v>0.35574683846860228</v>
      </c>
      <c r="P190" s="124">
        <v>0.58981648772094908</v>
      </c>
      <c r="Q190" s="106"/>
    </row>
    <row r="191" spans="1:17" x14ac:dyDescent="0.3">
      <c r="A191" s="121" t="s">
        <v>171</v>
      </c>
      <c r="B191" s="122">
        <v>6.6515912495340658E-4</v>
      </c>
      <c r="C191" s="123">
        <v>3.4796121782549663E-3</v>
      </c>
      <c r="D191" s="123">
        <v>5.5960208659824586E-3</v>
      </c>
      <c r="E191" s="123">
        <v>1.4001994557601984E-2</v>
      </c>
      <c r="F191" s="123">
        <v>0.18240711175330501</v>
      </c>
      <c r="G191" s="123">
        <v>2.9530952235172015E-3</v>
      </c>
      <c r="H191" s="123">
        <v>5.2545827913358881E-3</v>
      </c>
      <c r="I191" s="123">
        <v>1.7781870456186767E-2</v>
      </c>
      <c r="J191" s="123">
        <v>3.6281844680390168E-2</v>
      </c>
      <c r="K191" s="123">
        <v>0.30509468348919716</v>
      </c>
      <c r="L191" s="123">
        <v>6.5189951729328313E-4</v>
      </c>
      <c r="M191" s="123">
        <v>1.1088277103997249E-3</v>
      </c>
      <c r="N191" s="123">
        <v>3.7307886779381697E-3</v>
      </c>
      <c r="O191" s="123">
        <v>6.5347394800965011E-3</v>
      </c>
      <c r="P191" s="124">
        <v>6.3213837643961213E-2</v>
      </c>
      <c r="Q191" s="106"/>
    </row>
    <row r="192" spans="1:17" x14ac:dyDescent="0.3">
      <c r="A192" s="121" t="s">
        <v>172</v>
      </c>
      <c r="B192" s="122">
        <v>3.4893728917975513E-3</v>
      </c>
      <c r="C192" s="123">
        <v>9.4844724108084765E-3</v>
      </c>
      <c r="D192" s="123">
        <v>7.8002442805820499E-2</v>
      </c>
      <c r="E192" s="123">
        <v>0.41738643255148111</v>
      </c>
      <c r="F192" s="123">
        <v>0.86107908378143627</v>
      </c>
      <c r="G192" s="123">
        <v>1.6754758215075688E-2</v>
      </c>
      <c r="H192" s="123">
        <v>0.1756947785927557</v>
      </c>
      <c r="I192" s="123">
        <v>0.47373512643190052</v>
      </c>
      <c r="J192" s="123">
        <v>0.7467431116391694</v>
      </c>
      <c r="K192" s="123">
        <v>0.95395853285374732</v>
      </c>
      <c r="L192" s="123">
        <v>2.638650732224696E-3</v>
      </c>
      <c r="M192" s="123">
        <v>6.9625559093574336E-3</v>
      </c>
      <c r="N192" s="123">
        <v>9.1121789136615807E-3</v>
      </c>
      <c r="O192" s="123">
        <v>4.6808310160970812E-2</v>
      </c>
      <c r="P192" s="124">
        <v>0.48380441404361835</v>
      </c>
      <c r="Q192" s="106"/>
    </row>
    <row r="193" spans="1:17" x14ac:dyDescent="0.3">
      <c r="A193" s="121" t="s">
        <v>173</v>
      </c>
      <c r="B193" s="122">
        <v>4.2190990200212325E-3</v>
      </c>
      <c r="C193" s="123">
        <v>1.5015495557552647E-2</v>
      </c>
      <c r="D193" s="123">
        <v>9.0022995429073396E-2</v>
      </c>
      <c r="E193" s="123">
        <v>0.21127484776136643</v>
      </c>
      <c r="F193" s="123">
        <v>0.64029514219672679</v>
      </c>
      <c r="G193" s="123">
        <v>1.614559285813728E-2</v>
      </c>
      <c r="H193" s="123">
        <v>8.1512687484865898E-2</v>
      </c>
      <c r="I193" s="123">
        <v>0.18592976395625854</v>
      </c>
      <c r="J193" s="123">
        <v>0.39552158613328137</v>
      </c>
      <c r="K193" s="123">
        <v>0.83355116462068923</v>
      </c>
      <c r="L193" s="123">
        <v>3.2148972073739886E-3</v>
      </c>
      <c r="M193" s="123">
        <v>8.9552709081887564E-3</v>
      </c>
      <c r="N193" s="123">
        <v>1.5862248099325023E-2</v>
      </c>
      <c r="O193" s="123">
        <v>8.6725277632019732E-2</v>
      </c>
      <c r="P193" s="124">
        <v>0.39832774235474877</v>
      </c>
      <c r="Q193" s="106"/>
    </row>
    <row r="194" spans="1:17" x14ac:dyDescent="0.3">
      <c r="A194" s="121" t="s">
        <v>174</v>
      </c>
      <c r="B194" s="122">
        <v>3.6813263883986465E-3</v>
      </c>
      <c r="C194" s="123">
        <v>2.3600989527532087E-2</v>
      </c>
      <c r="D194" s="123">
        <v>0.30075122410288063</v>
      </c>
      <c r="E194" s="123">
        <v>0.80950073911670462</v>
      </c>
      <c r="F194" s="123">
        <v>0.98012202941914739</v>
      </c>
      <c r="G194" s="123">
        <v>8.8577357506264734E-2</v>
      </c>
      <c r="H194" s="123">
        <v>0.54073839999709594</v>
      </c>
      <c r="I194" s="123">
        <v>0.85508310015305988</v>
      </c>
      <c r="J194" s="123">
        <v>0.96033395290900803</v>
      </c>
      <c r="K194" s="123">
        <v>0.99596221609779378</v>
      </c>
      <c r="L194" s="123">
        <v>2.9439283004768007E-3</v>
      </c>
      <c r="M194" s="123">
        <v>4.2735717606783487E-3</v>
      </c>
      <c r="N194" s="123">
        <v>1.7211358304171458E-2</v>
      </c>
      <c r="O194" s="123">
        <v>0.18342649646261949</v>
      </c>
      <c r="P194" s="124">
        <v>0.80807830556064653</v>
      </c>
      <c r="Q194" s="106"/>
    </row>
    <row r="195" spans="1:17" x14ac:dyDescent="0.3">
      <c r="A195" s="121" t="s">
        <v>175</v>
      </c>
      <c r="B195" s="122">
        <v>0.16332039412830668</v>
      </c>
      <c r="C195" s="123">
        <v>0.26397063873387444</v>
      </c>
      <c r="D195" s="123">
        <v>0.41799869817796537</v>
      </c>
      <c r="E195" s="123">
        <v>0.64488567917135098</v>
      </c>
      <c r="F195" s="123">
        <v>0.88392588121509552</v>
      </c>
      <c r="G195" s="123">
        <v>0.20608396649207972</v>
      </c>
      <c r="H195" s="123">
        <v>0.48834512070942765</v>
      </c>
      <c r="I195" s="123">
        <v>0.68043754682781654</v>
      </c>
      <c r="J195" s="123">
        <v>0.81758988848663972</v>
      </c>
      <c r="K195" s="123">
        <v>0.93770872317193843</v>
      </c>
      <c r="L195" s="123">
        <v>0.1552483747087679</v>
      </c>
      <c r="M195" s="123">
        <v>0.21470702297048047</v>
      </c>
      <c r="N195" s="123">
        <v>0.27767266068786162</v>
      </c>
      <c r="O195" s="123">
        <v>0.41603875428602893</v>
      </c>
      <c r="P195" s="124">
        <v>0.68866808625675402</v>
      </c>
      <c r="Q195" s="106"/>
    </row>
    <row r="196" spans="1:17" x14ac:dyDescent="0.3">
      <c r="A196" s="121" t="s">
        <v>176</v>
      </c>
      <c r="B196" s="122">
        <v>0.64513222752360022</v>
      </c>
      <c r="C196" s="123">
        <v>0.87125875998471936</v>
      </c>
      <c r="D196" s="123">
        <v>0.94337714549737695</v>
      </c>
      <c r="E196" s="123">
        <v>0.97979569770962671</v>
      </c>
      <c r="F196" s="123">
        <v>0.99572756446559441</v>
      </c>
      <c r="G196" s="123">
        <v>0.78954052901549621</v>
      </c>
      <c r="H196" s="123">
        <v>0.95814686931603843</v>
      </c>
      <c r="I196" s="123">
        <v>0.98036778170482197</v>
      </c>
      <c r="J196" s="123">
        <v>0.99221443818546529</v>
      </c>
      <c r="K196" s="123">
        <v>0.99829891631623147</v>
      </c>
      <c r="L196" s="123">
        <v>0.59564708110490738</v>
      </c>
      <c r="M196" s="123">
        <v>0.78880191406245004</v>
      </c>
      <c r="N196" s="123">
        <v>0.89005946483578513</v>
      </c>
      <c r="O196" s="123">
        <v>0.94572399286320041</v>
      </c>
      <c r="P196" s="124">
        <v>0.98343799669920595</v>
      </c>
      <c r="Q196" s="106"/>
    </row>
    <row r="197" spans="1:17" x14ac:dyDescent="0.3">
      <c r="A197" s="121" t="s">
        <v>177</v>
      </c>
      <c r="B197" s="122">
        <v>0.12314881226250961</v>
      </c>
      <c r="C197" s="123">
        <v>0.14477304585023601</v>
      </c>
      <c r="D197" s="123">
        <v>0.12646139561911751</v>
      </c>
      <c r="E197" s="123">
        <v>0.100205831893417</v>
      </c>
      <c r="F197" s="123">
        <v>0.10752256840783282</v>
      </c>
      <c r="G197" s="123">
        <v>0.14694175935165885</v>
      </c>
      <c r="H197" s="123">
        <v>0.1038793123261389</v>
      </c>
      <c r="I197" s="123">
        <v>8.0337252252902946E-2</v>
      </c>
      <c r="J197" s="123">
        <v>8.6220723836353666E-2</v>
      </c>
      <c r="K197" s="123">
        <v>0.11299772729301812</v>
      </c>
      <c r="L197" s="123">
        <v>0.12053280933867269</v>
      </c>
      <c r="M197" s="123">
        <v>0.12300792984180625</v>
      </c>
      <c r="N197" s="123">
        <v>0.14062722927988167</v>
      </c>
      <c r="O197" s="123">
        <v>0.13455505324216133</v>
      </c>
      <c r="P197" s="124">
        <v>0.14356925689089894</v>
      </c>
      <c r="Q197" s="106"/>
    </row>
    <row r="198" spans="1:17" x14ac:dyDescent="0.3">
      <c r="A198" s="121" t="s">
        <v>178</v>
      </c>
      <c r="B198" s="122">
        <v>0.20241943014525055</v>
      </c>
      <c r="C198" s="123">
        <v>0.30600174292055499</v>
      </c>
      <c r="D198" s="123">
        <v>0.32918538457846458</v>
      </c>
      <c r="E198" s="123">
        <v>0.33294136432200439</v>
      </c>
      <c r="F198" s="123">
        <v>0.21426920771295907</v>
      </c>
      <c r="G198" s="123">
        <v>0.17625644684706382</v>
      </c>
      <c r="H198" s="123">
        <v>0.28956962276661574</v>
      </c>
      <c r="I198" s="123">
        <v>0.29194254761940597</v>
      </c>
      <c r="J198" s="123">
        <v>0.2499626832213529</v>
      </c>
      <c r="K198" s="123">
        <v>0.14466125193740928</v>
      </c>
      <c r="L198" s="123">
        <v>0.19204890790054813</v>
      </c>
      <c r="M198" s="123">
        <v>0.28154005825977269</v>
      </c>
      <c r="N198" s="123">
        <v>0.33073279400063049</v>
      </c>
      <c r="O198" s="123">
        <v>0.37722614922257486</v>
      </c>
      <c r="P198" s="124">
        <v>0.40879751009176252</v>
      </c>
      <c r="Q198" s="106"/>
    </row>
    <row r="199" spans="1:17" x14ac:dyDescent="0.3">
      <c r="A199" s="121" t="s">
        <v>179</v>
      </c>
      <c r="B199" s="122">
        <v>7.5191332494732588E-2</v>
      </c>
      <c r="C199" s="123">
        <v>3.7878309949773384E-2</v>
      </c>
      <c r="D199" s="123">
        <v>2.6095886352481303E-2</v>
      </c>
      <c r="E199" s="123">
        <v>1.7823277640215858E-2</v>
      </c>
      <c r="F199" s="123">
        <v>1.0339439227028109E-2</v>
      </c>
      <c r="G199" s="123">
        <v>1.6983957314639583E-2</v>
      </c>
      <c r="H199" s="123">
        <v>1.5643049252794999E-2</v>
      </c>
      <c r="I199" s="123">
        <v>1.4439795404559273E-2</v>
      </c>
      <c r="J199" s="123">
        <v>9.2876870376677086E-3</v>
      </c>
      <c r="K199" s="123">
        <v>8.8561082752240429E-3</v>
      </c>
      <c r="L199" s="123">
        <v>9.644900560834832E-2</v>
      </c>
      <c r="M199" s="123">
        <v>5.9590212258245123E-2</v>
      </c>
      <c r="N199" s="123">
        <v>4.2134518250005665E-2</v>
      </c>
      <c r="O199" s="123">
        <v>3.2943172962633681E-2</v>
      </c>
      <c r="P199" s="124">
        <v>2.456884996649198E-2</v>
      </c>
      <c r="Q199" s="106"/>
    </row>
    <row r="200" spans="1:17" x14ac:dyDescent="0.3">
      <c r="A200" s="121" t="s">
        <v>180</v>
      </c>
      <c r="B200" s="122">
        <v>4.5289491492317433E-3</v>
      </c>
      <c r="C200" s="123">
        <v>1.6456748440099804E-2</v>
      </c>
      <c r="D200" s="123">
        <v>3.5442425891591529E-2</v>
      </c>
      <c r="E200" s="123">
        <v>6.8276625241733835E-2</v>
      </c>
      <c r="F200" s="123">
        <v>0.31480324370818891</v>
      </c>
      <c r="G200" s="123">
        <v>1.1932283650541232E-2</v>
      </c>
      <c r="H200" s="123">
        <v>3.1736762874205654E-2</v>
      </c>
      <c r="I200" s="123">
        <v>6.7702463899968354E-2</v>
      </c>
      <c r="J200" s="123">
        <v>0.13731144761206568</v>
      </c>
      <c r="K200" s="123">
        <v>0.44565896925681903</v>
      </c>
      <c r="L200" s="123">
        <v>4.0270927878731586E-3</v>
      </c>
      <c r="M200" s="123">
        <v>6.9377221556260697E-3</v>
      </c>
      <c r="N200" s="123">
        <v>2.1166366175868572E-2</v>
      </c>
      <c r="O200" s="123">
        <v>3.6985867841584884E-2</v>
      </c>
      <c r="P200" s="124">
        <v>0.1662776989873109</v>
      </c>
      <c r="Q200" s="106"/>
    </row>
    <row r="201" spans="1:17" x14ac:dyDescent="0.3">
      <c r="A201" s="121" t="s">
        <v>181</v>
      </c>
      <c r="B201" s="122">
        <v>4.6535951299738537E-3</v>
      </c>
      <c r="C201" s="123">
        <v>6.6487980365896801E-3</v>
      </c>
      <c r="D201" s="123">
        <v>7.3474189463009609E-3</v>
      </c>
      <c r="E201" s="123">
        <v>8.9737945068929029E-3</v>
      </c>
      <c r="F201" s="123">
        <v>8.3741315478628835E-3</v>
      </c>
      <c r="G201" s="123">
        <v>5.5177408029532422E-3</v>
      </c>
      <c r="H201" s="123">
        <v>6.6482256734742588E-3</v>
      </c>
      <c r="I201" s="123">
        <v>9.0746846695080371E-3</v>
      </c>
      <c r="J201" s="123">
        <v>6.6167537321604117E-3</v>
      </c>
      <c r="K201" s="123">
        <v>7.5301172452292304E-3</v>
      </c>
      <c r="L201" s="123">
        <v>5.5429736979169036E-3</v>
      </c>
      <c r="M201" s="123">
        <v>4.2650525198547279E-3</v>
      </c>
      <c r="N201" s="123">
        <v>7.125268563001743E-3</v>
      </c>
      <c r="O201" s="123">
        <v>8.4508203777264087E-3</v>
      </c>
      <c r="P201" s="124">
        <v>1.1584083182792967E-2</v>
      </c>
      <c r="Q201" s="106"/>
    </row>
    <row r="202" spans="1:17" x14ac:dyDescent="0.3">
      <c r="A202" s="121" t="s">
        <v>182</v>
      </c>
      <c r="B202" s="122">
        <v>1.4720253565693493E-2</v>
      </c>
      <c r="C202" s="123">
        <v>1.4203223509213925E-2</v>
      </c>
      <c r="D202" s="123">
        <v>1.6812744959351287E-2</v>
      </c>
      <c r="E202" s="123">
        <v>1.0467531111931843E-2</v>
      </c>
      <c r="F202" s="123">
        <v>8.2617983142049285E-3</v>
      </c>
      <c r="G202" s="123">
        <v>2.1890059190419611E-2</v>
      </c>
      <c r="H202" s="123">
        <v>1.2492242560084571E-2</v>
      </c>
      <c r="I202" s="123">
        <v>6.6962584631513437E-3</v>
      </c>
      <c r="J202" s="123">
        <v>7.5900019132110847E-3</v>
      </c>
      <c r="K202" s="123">
        <v>7.9904680212141924E-3</v>
      </c>
      <c r="L202" s="123">
        <v>1.3627444103457551E-2</v>
      </c>
      <c r="M202" s="123">
        <v>1.4706682509505721E-2</v>
      </c>
      <c r="N202" s="123">
        <v>1.3449709343795361E-2</v>
      </c>
      <c r="O202" s="123">
        <v>1.5635916239194306E-2</v>
      </c>
      <c r="P202" s="124">
        <v>1.3740993829718598E-2</v>
      </c>
      <c r="Q202" s="106"/>
    </row>
    <row r="203" spans="1:17" x14ac:dyDescent="0.3">
      <c r="A203" s="121" t="s">
        <v>183</v>
      </c>
      <c r="B203" s="122">
        <v>2.7794142862223518E-3</v>
      </c>
      <c r="C203" s="123">
        <v>4.7558658767314042E-3</v>
      </c>
      <c r="D203" s="123">
        <v>1.2868741117465506E-2</v>
      </c>
      <c r="E203" s="123">
        <v>2.3838076615819472E-2</v>
      </c>
      <c r="F203" s="123">
        <v>2.4306009913450707E-2</v>
      </c>
      <c r="G203" s="123">
        <v>8.82168246165475E-3</v>
      </c>
      <c r="H203" s="123">
        <v>2.2129351259651629E-2</v>
      </c>
      <c r="I203" s="123">
        <v>2.6110017909207819E-2</v>
      </c>
      <c r="J203" s="123">
        <v>2.2790736749281781E-2</v>
      </c>
      <c r="K203" s="123">
        <v>2.3707774638585168E-2</v>
      </c>
      <c r="L203" s="123">
        <v>1.4540073099630518E-3</v>
      </c>
      <c r="M203" s="123">
        <v>2.3373817166431631E-3</v>
      </c>
      <c r="N203" s="123">
        <v>5.8882908858039519E-3</v>
      </c>
      <c r="O203" s="123">
        <v>1.0372689334390004E-2</v>
      </c>
      <c r="P203" s="124">
        <v>1.9601578362437821E-2</v>
      </c>
      <c r="Q203" s="106"/>
    </row>
    <row r="204" spans="1:17" x14ac:dyDescent="0.3">
      <c r="A204" s="121" t="s">
        <v>184</v>
      </c>
      <c r="B204" s="122">
        <v>0.71846020082618778</v>
      </c>
      <c r="C204" s="123">
        <v>0.90831685335218759</v>
      </c>
      <c r="D204" s="123">
        <v>0.96398443777774745</v>
      </c>
      <c r="E204" s="123">
        <v>0.98994780918297487</v>
      </c>
      <c r="F204" s="123">
        <v>0.99855320627726807</v>
      </c>
      <c r="G204" s="123">
        <v>0.84038891329171439</v>
      </c>
      <c r="H204" s="123">
        <v>0.97587706627498094</v>
      </c>
      <c r="I204" s="123">
        <v>0.99159856450482287</v>
      </c>
      <c r="J204" s="123">
        <v>0.99712962791650483</v>
      </c>
      <c r="K204" s="123">
        <v>0.99958239791418235</v>
      </c>
      <c r="L204" s="123">
        <v>0.67222803928233521</v>
      </c>
      <c r="M204" s="123">
        <v>0.83996331930669754</v>
      </c>
      <c r="N204" s="123">
        <v>0.92591346752647019</v>
      </c>
      <c r="O204" s="123">
        <v>0.96493861640516299</v>
      </c>
      <c r="P204" s="124">
        <v>0.99143368758545458</v>
      </c>
      <c r="Q204" s="106"/>
    </row>
    <row r="205" spans="1:17" x14ac:dyDescent="0.3">
      <c r="A205" s="121" t="s">
        <v>185</v>
      </c>
      <c r="B205" s="122">
        <v>0.12261614162382249</v>
      </c>
      <c r="C205" s="123">
        <v>0.40456813370231726</v>
      </c>
      <c r="D205" s="123">
        <v>0.71768199396222154</v>
      </c>
      <c r="E205" s="123">
        <v>0.93739236220743605</v>
      </c>
      <c r="F205" s="123">
        <v>0.99336348203512548</v>
      </c>
      <c r="G205" s="123">
        <v>0.47161220432486972</v>
      </c>
      <c r="H205" s="123">
        <v>0.84384346700135127</v>
      </c>
      <c r="I205" s="123">
        <v>0.95281501412094216</v>
      </c>
      <c r="J205" s="123">
        <v>0.98715979913859897</v>
      </c>
      <c r="K205" s="123">
        <v>0.99772017213664843</v>
      </c>
      <c r="L205" s="123">
        <v>7.019360540196104E-2</v>
      </c>
      <c r="M205" s="123">
        <v>0.19832994670705731</v>
      </c>
      <c r="N205" s="123">
        <v>0.42498771571366695</v>
      </c>
      <c r="O205" s="123">
        <v>0.64325132166936905</v>
      </c>
      <c r="P205" s="124">
        <v>0.9339885696114214</v>
      </c>
      <c r="Q205" s="106"/>
    </row>
    <row r="206" spans="1:17" x14ac:dyDescent="0.3">
      <c r="A206" s="121" t="s">
        <v>186</v>
      </c>
      <c r="B206" s="122">
        <v>0.77455583792431748</v>
      </c>
      <c r="C206" s="123">
        <v>0.34212677662712665</v>
      </c>
      <c r="D206" s="123">
        <v>0.12065177757438057</v>
      </c>
      <c r="E206" s="123">
        <v>3.1598310932614053E-2</v>
      </c>
      <c r="F206" s="123">
        <v>6.1630017349981192E-3</v>
      </c>
      <c r="G206" s="123">
        <v>0.35509773564026631</v>
      </c>
      <c r="H206" s="123">
        <v>6.6027693321958153E-2</v>
      </c>
      <c r="I206" s="123">
        <v>2.2464784538619421E-2</v>
      </c>
      <c r="J206" s="123">
        <v>1.0814654195637253E-2</v>
      </c>
      <c r="K206" s="123">
        <v>1.3104729320067932E-3</v>
      </c>
      <c r="L206" s="123">
        <v>0.86974060012760901</v>
      </c>
      <c r="M206" s="123">
        <v>0.57678314603574476</v>
      </c>
      <c r="N206" s="123">
        <v>0.31393034143797677</v>
      </c>
      <c r="O206" s="123">
        <v>0.16342244515360041</v>
      </c>
      <c r="P206" s="124">
        <v>3.7458245919656186E-2</v>
      </c>
      <c r="Q206" s="106"/>
    </row>
    <row r="207" spans="1:17" x14ac:dyDescent="0.3">
      <c r="A207" s="121" t="s">
        <v>187</v>
      </c>
      <c r="B207" s="122">
        <v>2.2059163123729309E-3</v>
      </c>
      <c r="C207" s="123">
        <v>7.5061345707516246E-4</v>
      </c>
      <c r="D207" s="123">
        <v>3.8129775921181489E-4</v>
      </c>
      <c r="E207" s="125">
        <v>0</v>
      </c>
      <c r="F207" s="125">
        <v>0</v>
      </c>
      <c r="G207" s="123">
        <v>8.5468653205668843E-4</v>
      </c>
      <c r="H207" s="125">
        <v>0</v>
      </c>
      <c r="I207" s="125">
        <v>0</v>
      </c>
      <c r="J207" s="125">
        <v>0</v>
      </c>
      <c r="K207" s="125">
        <v>0</v>
      </c>
      <c r="L207" s="123">
        <v>2.236893401550926E-3</v>
      </c>
      <c r="M207" s="123">
        <v>2.0290264267393268E-3</v>
      </c>
      <c r="N207" s="123">
        <v>4.4026863441910488E-4</v>
      </c>
      <c r="O207" s="123">
        <v>7.4196196314910037E-4</v>
      </c>
      <c r="P207" s="127">
        <v>0</v>
      </c>
      <c r="Q207" s="106"/>
    </row>
    <row r="208" spans="1:17" x14ac:dyDescent="0.3">
      <c r="A208" s="121" t="s">
        <v>188</v>
      </c>
      <c r="B208" s="122">
        <v>3.5264380138776996E-3</v>
      </c>
      <c r="C208" s="123">
        <v>2.4296121447419249E-3</v>
      </c>
      <c r="D208" s="123">
        <v>2.7587639585827913E-3</v>
      </c>
      <c r="E208" s="123">
        <v>8.0270208014472872E-4</v>
      </c>
      <c r="F208" s="123">
        <v>2.8042066594372576E-4</v>
      </c>
      <c r="G208" s="123">
        <v>8.5314977931500878E-4</v>
      </c>
      <c r="H208" s="123">
        <v>6.7221307490059133E-4</v>
      </c>
      <c r="I208" s="123">
        <v>3.8973794270893357E-4</v>
      </c>
      <c r="J208" s="123">
        <v>1.5175526497058145E-4</v>
      </c>
      <c r="K208" s="123">
        <v>4.0051393842763044E-4</v>
      </c>
      <c r="L208" s="123">
        <v>3.6067013274451564E-3</v>
      </c>
      <c r="M208" s="123">
        <v>3.8988298877432504E-3</v>
      </c>
      <c r="N208" s="123">
        <v>3.0280301959737591E-3</v>
      </c>
      <c r="O208" s="123">
        <v>4.3315569670216991E-3</v>
      </c>
      <c r="P208" s="124">
        <v>1.3112578023178744E-3</v>
      </c>
      <c r="Q208" s="106"/>
    </row>
    <row r="209" spans="1:17" x14ac:dyDescent="0.3">
      <c r="A209" s="121" t="s">
        <v>189</v>
      </c>
      <c r="B209" s="122">
        <v>3.7512445221123391E-4</v>
      </c>
      <c r="C209" s="123">
        <v>6.2676110135479509E-4</v>
      </c>
      <c r="D209" s="123">
        <v>1.0601036747227441E-4</v>
      </c>
      <c r="E209" s="125">
        <v>0</v>
      </c>
      <c r="F209" s="125">
        <v>0</v>
      </c>
      <c r="G209" s="123">
        <v>2.0579028888661593E-4</v>
      </c>
      <c r="H209" s="125">
        <v>0</v>
      </c>
      <c r="I209" s="125">
        <v>0</v>
      </c>
      <c r="J209" s="125">
        <v>0</v>
      </c>
      <c r="K209" s="125">
        <v>0</v>
      </c>
      <c r="L209" s="123">
        <v>1.5932044711380742E-4</v>
      </c>
      <c r="M209" s="123">
        <v>8.57051666057751E-4</v>
      </c>
      <c r="N209" s="123">
        <v>6.6661665679226833E-4</v>
      </c>
      <c r="O209" s="123">
        <v>2.0273482729159776E-4</v>
      </c>
      <c r="P209" s="127">
        <v>0</v>
      </c>
      <c r="Q209" s="106"/>
    </row>
    <row r="210" spans="1:17" x14ac:dyDescent="0.3">
      <c r="A210" s="121" t="s">
        <v>190</v>
      </c>
      <c r="B210" s="126">
        <v>0</v>
      </c>
      <c r="C210" s="125">
        <v>0</v>
      </c>
      <c r="D210" s="123">
        <v>1.3721998688338456E-4</v>
      </c>
      <c r="E210" s="123">
        <v>2.006657571794546E-4</v>
      </c>
      <c r="F210" s="123">
        <v>3.6814522083867927E-4</v>
      </c>
      <c r="G210" s="125">
        <v>0</v>
      </c>
      <c r="H210" s="125">
        <v>0</v>
      </c>
      <c r="I210" s="123">
        <v>1.346726606985603E-4</v>
      </c>
      <c r="J210" s="123">
        <v>2.1575706523076831E-4</v>
      </c>
      <c r="K210" s="123">
        <v>4.627241115642475E-4</v>
      </c>
      <c r="L210" s="125">
        <v>0</v>
      </c>
      <c r="M210" s="125">
        <v>0</v>
      </c>
      <c r="N210" s="125">
        <v>0</v>
      </c>
      <c r="O210" s="123">
        <v>2.6242028025262408E-4</v>
      </c>
      <c r="P210" s="124">
        <v>3.7880975719959895E-4</v>
      </c>
      <c r="Q210" s="106"/>
    </row>
    <row r="211" spans="1:17" x14ac:dyDescent="0.3">
      <c r="A211" s="121" t="s">
        <v>191</v>
      </c>
      <c r="B211" s="122">
        <v>9.2562395683340286E-4</v>
      </c>
      <c r="C211" s="123">
        <v>6.3770570932317682E-4</v>
      </c>
      <c r="D211" s="123">
        <v>1.5787532990242493E-4</v>
      </c>
      <c r="E211" s="123">
        <v>7.5405204221394161E-4</v>
      </c>
      <c r="F211" s="123">
        <v>1.9515384101534215E-3</v>
      </c>
      <c r="G211" s="123">
        <v>2.4032847975621642E-3</v>
      </c>
      <c r="H211" s="123">
        <v>2.7207737702714937E-4</v>
      </c>
      <c r="I211" s="123">
        <v>8.9628633964604506E-4</v>
      </c>
      <c r="J211" s="123">
        <v>1.6740971011635667E-3</v>
      </c>
      <c r="K211" s="123">
        <v>1.3293043394333008E-3</v>
      </c>
      <c r="L211" s="125">
        <v>0</v>
      </c>
      <c r="M211" s="125">
        <v>0</v>
      </c>
      <c r="N211" s="123">
        <v>7.1568130355979288E-4</v>
      </c>
      <c r="O211" s="123">
        <v>1.1894089331004083E-4</v>
      </c>
      <c r="P211" s="124">
        <v>1.7467611592716324E-3</v>
      </c>
      <c r="Q211" s="106"/>
    </row>
    <row r="212" spans="1:17" x14ac:dyDescent="0.3">
      <c r="A212" s="121" t="s">
        <v>192</v>
      </c>
      <c r="B212" s="122">
        <v>4.4734977086452265E-4</v>
      </c>
      <c r="C212" s="123">
        <v>5.6096684570794472E-3</v>
      </c>
      <c r="D212" s="123">
        <v>3.471684418974201E-2</v>
      </c>
      <c r="E212" s="123">
        <v>0.15414750241628222</v>
      </c>
      <c r="F212" s="123">
        <v>0.62686643779354678</v>
      </c>
      <c r="G212" s="123">
        <v>8.4700175101624312E-3</v>
      </c>
      <c r="H212" s="123">
        <v>5.4216602878150895E-2</v>
      </c>
      <c r="I212" s="123">
        <v>0.15656883910774574</v>
      </c>
      <c r="J212" s="123">
        <v>0.39001514927684655</v>
      </c>
      <c r="K212" s="123">
        <v>0.8259809202457068</v>
      </c>
      <c r="L212" s="125">
        <v>0</v>
      </c>
      <c r="M212" s="123">
        <v>8.575978807671776E-4</v>
      </c>
      <c r="N212" s="123">
        <v>4.881017655653159E-3</v>
      </c>
      <c r="O212" s="123">
        <v>3.0533359469933075E-2</v>
      </c>
      <c r="P212" s="124">
        <v>0.28478424500446375</v>
      </c>
      <c r="Q212" s="106"/>
    </row>
    <row r="213" spans="1:17" x14ac:dyDescent="0.3">
      <c r="A213" s="121" t="s">
        <v>193</v>
      </c>
      <c r="B213" s="122">
        <v>0.21526689294796791</v>
      </c>
      <c r="C213" s="123">
        <v>0.63361213177019116</v>
      </c>
      <c r="D213" s="123">
        <v>0.81188219980646781</v>
      </c>
      <c r="E213" s="123">
        <v>0.73442685914636396</v>
      </c>
      <c r="F213" s="123">
        <v>0.28511777407452449</v>
      </c>
      <c r="G213" s="123">
        <v>0.61726598728189075</v>
      </c>
      <c r="H213" s="123">
        <v>0.82975324091460156</v>
      </c>
      <c r="I213" s="123">
        <v>0.72279257163327415</v>
      </c>
      <c r="J213" s="123">
        <v>0.46570522351099769</v>
      </c>
      <c r="K213" s="123">
        <v>0.1244743145071301</v>
      </c>
      <c r="L213" s="123">
        <v>0.12370259152602552</v>
      </c>
      <c r="M213" s="123">
        <v>0.4090741213313846</v>
      </c>
      <c r="N213" s="123">
        <v>0.66087132432039364</v>
      </c>
      <c r="O213" s="123">
        <v>0.77528237298324421</v>
      </c>
      <c r="P213" s="124">
        <v>0.63232852297756881</v>
      </c>
      <c r="Q213" s="106"/>
    </row>
    <row r="214" spans="1:17" x14ac:dyDescent="0.3">
      <c r="A214" s="121" t="s">
        <v>194</v>
      </c>
      <c r="B214" s="122">
        <v>2.5199523659618201E-3</v>
      </c>
      <c r="C214" s="123">
        <v>1.42067307331099E-2</v>
      </c>
      <c r="D214" s="123">
        <v>2.8783534891049792E-2</v>
      </c>
      <c r="E214" s="123">
        <v>7.6712558588074561E-2</v>
      </c>
      <c r="F214" s="123">
        <v>7.4100790959569257E-2</v>
      </c>
      <c r="G214" s="123">
        <v>1.4658579515488471E-2</v>
      </c>
      <c r="H214" s="123">
        <v>4.799544638077672E-2</v>
      </c>
      <c r="I214" s="123">
        <v>9.5257621249279861E-2</v>
      </c>
      <c r="J214" s="123">
        <v>0.12487330167243871</v>
      </c>
      <c r="K214" s="123">
        <v>4.2559145902642335E-2</v>
      </c>
      <c r="L214" s="123">
        <v>5.5389317025588292E-4</v>
      </c>
      <c r="M214" s="123">
        <v>6.1707667043330618E-3</v>
      </c>
      <c r="N214" s="123">
        <v>1.5466719795232323E-2</v>
      </c>
      <c r="O214" s="123">
        <v>2.4949622143987178E-2</v>
      </c>
      <c r="P214" s="124">
        <v>3.9945450108950044E-2</v>
      </c>
      <c r="Q214" s="106"/>
    </row>
    <row r="215" spans="1:17" x14ac:dyDescent="0.3">
      <c r="A215" s="121" t="s">
        <v>195</v>
      </c>
      <c r="B215" s="122">
        <v>1.7686425559156413E-4</v>
      </c>
      <c r="C215" s="125">
        <v>0</v>
      </c>
      <c r="D215" s="123">
        <v>4.2447613630757533E-4</v>
      </c>
      <c r="E215" s="123">
        <v>1.3573490371255991E-3</v>
      </c>
      <c r="F215" s="123">
        <v>5.1518911404279727E-3</v>
      </c>
      <c r="G215" s="123">
        <v>1.9076865436990279E-4</v>
      </c>
      <c r="H215" s="123">
        <v>1.0627260525849194E-3</v>
      </c>
      <c r="I215" s="123">
        <v>1.4954865280278412E-3</v>
      </c>
      <c r="J215" s="123">
        <v>6.5500619127152404E-3</v>
      </c>
      <c r="K215" s="123">
        <v>3.4826040230890583E-3</v>
      </c>
      <c r="L215" s="125">
        <v>0</v>
      </c>
      <c r="M215" s="123">
        <v>3.2946006723098749E-4</v>
      </c>
      <c r="N215" s="125">
        <v>0</v>
      </c>
      <c r="O215" s="123">
        <v>1.5458531820928393E-4</v>
      </c>
      <c r="P215" s="124">
        <v>2.0467072705743247E-3</v>
      </c>
      <c r="Q215" s="106"/>
    </row>
    <row r="216" spans="1:17" x14ac:dyDescent="0.3">
      <c r="A216" s="121" t="s">
        <v>196</v>
      </c>
      <c r="B216" s="122">
        <v>1.4968548385369925E-4</v>
      </c>
      <c r="C216" s="123">
        <v>4.1174995360519155E-5</v>
      </c>
      <c r="D216" s="123">
        <v>4.0212816179677386E-4</v>
      </c>
      <c r="E216" s="123">
        <v>3.7651950112851289E-4</v>
      </c>
      <c r="F216" s="123">
        <v>1.3236137138138328E-4</v>
      </c>
      <c r="G216" s="123">
        <v>9.8465884124886464E-4</v>
      </c>
      <c r="H216" s="123">
        <v>6.1320473821124518E-4</v>
      </c>
      <c r="I216" s="123">
        <v>2.3408238724673377E-4</v>
      </c>
      <c r="J216" s="123">
        <v>9.9972898654717221E-5</v>
      </c>
      <c r="K216" s="123">
        <v>1.8909745871455928E-4</v>
      </c>
      <c r="L216" s="123">
        <v>1.3462759006277979E-4</v>
      </c>
      <c r="M216" s="123">
        <v>1.4401907103090943E-4</v>
      </c>
      <c r="N216" s="125">
        <v>0</v>
      </c>
      <c r="O216" s="125">
        <v>0</v>
      </c>
      <c r="P216" s="127">
        <v>0</v>
      </c>
      <c r="Q216" s="106"/>
    </row>
    <row r="217" spans="1:17" x14ac:dyDescent="0.3">
      <c r="A217" s="121" t="s">
        <v>197</v>
      </c>
      <c r="B217" s="122">
        <v>0.32704418360234644</v>
      </c>
      <c r="C217" s="123">
        <v>5.6707605177940865E-2</v>
      </c>
      <c r="D217" s="123">
        <v>8.8271151141372638E-3</v>
      </c>
      <c r="E217" s="123">
        <v>7.8910712986582105E-4</v>
      </c>
      <c r="F217" s="125">
        <v>0</v>
      </c>
      <c r="G217" s="123">
        <v>6.5361473389952532E-2</v>
      </c>
      <c r="H217" s="123">
        <v>2.2463873490303219E-3</v>
      </c>
      <c r="I217" s="123">
        <v>3.3373848392331812E-4</v>
      </c>
      <c r="J217" s="123">
        <v>9.727729063238579E-5</v>
      </c>
      <c r="K217" s="125">
        <v>0</v>
      </c>
      <c r="L217" s="123">
        <v>0.45564291231523424</v>
      </c>
      <c r="M217" s="123">
        <v>0.1491343767452453</v>
      </c>
      <c r="N217" s="123">
        <v>5.1311130491859223E-2</v>
      </c>
      <c r="O217" s="123">
        <v>1.2802360531765878E-2</v>
      </c>
      <c r="P217" s="124">
        <v>8.7617876985495976E-4</v>
      </c>
      <c r="Q217" s="106"/>
    </row>
    <row r="218" spans="1:17" x14ac:dyDescent="0.3">
      <c r="A218" s="121" t="s">
        <v>198</v>
      </c>
      <c r="B218" s="122">
        <v>0.12067226145536802</v>
      </c>
      <c r="C218" s="123">
        <v>1.9869511393209093E-2</v>
      </c>
      <c r="D218" s="123">
        <v>1.9520403324998572E-3</v>
      </c>
      <c r="E218" s="123">
        <v>4.4059692011742281E-4</v>
      </c>
      <c r="F218" s="125">
        <v>0</v>
      </c>
      <c r="G218" s="123">
        <v>2.4139323111580537E-2</v>
      </c>
      <c r="H218" s="123">
        <v>1.0957997702575985E-3</v>
      </c>
      <c r="I218" s="123">
        <v>4.5812810701636265E-4</v>
      </c>
      <c r="J218" s="125">
        <v>0</v>
      </c>
      <c r="K218" s="125">
        <v>0</v>
      </c>
      <c r="L218" s="123">
        <v>0.16465569797245386</v>
      </c>
      <c r="M218" s="123">
        <v>5.9988573645754516E-2</v>
      </c>
      <c r="N218" s="123">
        <v>1.4624920594579449E-2</v>
      </c>
      <c r="O218" s="123">
        <v>2.7128811242853536E-3</v>
      </c>
      <c r="P218" s="124">
        <v>4.2529669626667634E-4</v>
      </c>
      <c r="Q218" s="106"/>
    </row>
    <row r="219" spans="1:17" x14ac:dyDescent="0.3">
      <c r="A219" s="121" t="s">
        <v>199</v>
      </c>
      <c r="B219" s="122">
        <v>3.0009194265873517E-3</v>
      </c>
      <c r="C219" s="123">
        <v>7.3487327191326321E-4</v>
      </c>
      <c r="D219" s="123">
        <v>3.8797310464448856E-4</v>
      </c>
      <c r="E219" s="123">
        <v>2.0123510401238141E-4</v>
      </c>
      <c r="F219" s="125">
        <v>0</v>
      </c>
      <c r="G219" s="123">
        <v>4.2226983105017146E-4</v>
      </c>
      <c r="H219" s="125">
        <v>0</v>
      </c>
      <c r="I219" s="123">
        <v>4.346949087399108E-4</v>
      </c>
      <c r="J219" s="125">
        <v>0</v>
      </c>
      <c r="K219" s="125">
        <v>0</v>
      </c>
      <c r="L219" s="123">
        <v>4.6700482861603779E-3</v>
      </c>
      <c r="M219" s="123">
        <v>1.9224790075956027E-3</v>
      </c>
      <c r="N219" s="125">
        <v>0</v>
      </c>
      <c r="O219" s="123">
        <v>7.4196196314910015E-4</v>
      </c>
      <c r="P219" s="127">
        <v>0</v>
      </c>
      <c r="Q219" s="106"/>
    </row>
    <row r="220" spans="1:17" x14ac:dyDescent="0.3">
      <c r="A220" s="121" t="s">
        <v>200</v>
      </c>
      <c r="B220" s="122">
        <v>1.351501787894346E-2</v>
      </c>
      <c r="C220" s="123">
        <v>4.7315652198204553E-3</v>
      </c>
      <c r="D220" s="123">
        <v>6.4864055882893497E-4</v>
      </c>
      <c r="E220" s="123">
        <v>1.7944452265347823E-4</v>
      </c>
      <c r="F220" s="123">
        <v>1.02056125224269E-4</v>
      </c>
      <c r="G220" s="123">
        <v>2.2311001839132281E-3</v>
      </c>
      <c r="H220" s="123">
        <v>3.6360628979138922E-4</v>
      </c>
      <c r="I220" s="125">
        <v>0</v>
      </c>
      <c r="J220" s="123">
        <v>1.5551521117456054E-4</v>
      </c>
      <c r="K220" s="125">
        <v>0</v>
      </c>
      <c r="L220" s="123">
        <v>1.6988085420162967E-2</v>
      </c>
      <c r="M220" s="123">
        <v>1.0218414470743535E-2</v>
      </c>
      <c r="N220" s="123">
        <v>4.91797992241418E-3</v>
      </c>
      <c r="O220" s="123">
        <v>9.115434132275415E-4</v>
      </c>
      <c r="P220" s="124">
        <v>2.5014110435314456E-4</v>
      </c>
      <c r="Q220" s="106"/>
    </row>
    <row r="221" spans="1:17" x14ac:dyDescent="0.3">
      <c r="A221" s="121" t="s">
        <v>201</v>
      </c>
      <c r="B221" s="122">
        <v>7.5731754505508056E-3</v>
      </c>
      <c r="C221" s="123">
        <v>2.6487609688042831E-4</v>
      </c>
      <c r="D221" s="123">
        <v>6.7771056132331583E-4</v>
      </c>
      <c r="E221" s="123">
        <v>6.3695151462309866E-4</v>
      </c>
      <c r="F221" s="123">
        <v>5.0661028070086772E-4</v>
      </c>
      <c r="G221" s="123">
        <v>1.6614979987500031E-4</v>
      </c>
      <c r="H221" s="125">
        <v>0</v>
      </c>
      <c r="I221" s="123">
        <v>1.016733792577576E-3</v>
      </c>
      <c r="J221" s="123">
        <v>1.2959420598062155E-3</v>
      </c>
      <c r="K221" s="123">
        <v>1.468928948774123E-4</v>
      </c>
      <c r="L221" s="123">
        <v>1.1618487370894029E-2</v>
      </c>
      <c r="M221" s="123">
        <v>2.6916322703455339E-3</v>
      </c>
      <c r="N221" s="123">
        <v>2.7965299497387643E-4</v>
      </c>
      <c r="O221" s="123">
        <v>1.1543028919270509E-3</v>
      </c>
      <c r="P221" s="127">
        <v>0</v>
      </c>
      <c r="Q221" s="106"/>
    </row>
    <row r="222" spans="1:17" x14ac:dyDescent="0.3">
      <c r="A222" s="121" t="s">
        <v>202</v>
      </c>
      <c r="B222" s="126">
        <v>0</v>
      </c>
      <c r="C222" s="123">
        <v>2.1746756971450438E-4</v>
      </c>
      <c r="D222" s="123">
        <v>1.1612984777211157E-4</v>
      </c>
      <c r="E222" s="123">
        <v>3.0492422303079027E-4</v>
      </c>
      <c r="F222" s="123">
        <v>6.1743540063314672E-4</v>
      </c>
      <c r="G222" s="123">
        <v>2.6030736992996263E-4</v>
      </c>
      <c r="H222" s="123">
        <v>4.4395260204871346E-4</v>
      </c>
      <c r="I222" s="123">
        <v>2.3930726996001175E-4</v>
      </c>
      <c r="J222" s="123">
        <v>4.045587208986986E-4</v>
      </c>
      <c r="K222" s="123">
        <v>9.4254664943351982E-4</v>
      </c>
      <c r="L222" s="125">
        <v>0</v>
      </c>
      <c r="M222" s="125">
        <v>0</v>
      </c>
      <c r="N222" s="123">
        <v>4.034874140795351E-4</v>
      </c>
      <c r="O222" s="125">
        <v>0</v>
      </c>
      <c r="P222" s="127">
        <v>0</v>
      </c>
      <c r="Q222" s="106"/>
    </row>
    <row r="223" spans="1:17" x14ac:dyDescent="0.3">
      <c r="A223" s="121" t="s">
        <v>203</v>
      </c>
      <c r="B223" s="122">
        <v>0.51320003335708519</v>
      </c>
      <c r="C223" s="123">
        <v>0.90353032380471843</v>
      </c>
      <c r="D223" s="123">
        <v>0.95768681642534081</v>
      </c>
      <c r="E223" s="123">
        <v>0.93197287788536831</v>
      </c>
      <c r="F223" s="123">
        <v>0.80016704187268783</v>
      </c>
      <c r="G223" s="123">
        <v>0.87548033921764457</v>
      </c>
      <c r="H223" s="123">
        <v>0.94502479388791494</v>
      </c>
      <c r="I223" s="123">
        <v>0.92396023995404597</v>
      </c>
      <c r="J223" s="123">
        <v>0.86708383538436806</v>
      </c>
      <c r="K223" s="123">
        <v>0.71966805390471378</v>
      </c>
      <c r="L223" s="123">
        <v>0.33805296319070588</v>
      </c>
      <c r="M223" s="123">
        <v>0.76517994262448852</v>
      </c>
      <c r="N223" s="123">
        <v>0.9158936567737741</v>
      </c>
      <c r="O223" s="123">
        <v>0.96206956804199217</v>
      </c>
      <c r="P223" s="124">
        <v>0.93275029455270275</v>
      </c>
      <c r="Q223" s="106"/>
    </row>
    <row r="224" spans="1:17" x14ac:dyDescent="0.3">
      <c r="A224" s="121" t="s">
        <v>204</v>
      </c>
      <c r="B224" s="122">
        <v>3.5119159897363012E-3</v>
      </c>
      <c r="C224" s="123">
        <v>1.0339701305320289E-3</v>
      </c>
      <c r="D224" s="123">
        <v>8.4852357118928793E-4</v>
      </c>
      <c r="E224" s="123">
        <v>1.2890346531740373E-3</v>
      </c>
      <c r="F224" s="123">
        <v>1.7521956816107865E-3</v>
      </c>
      <c r="G224" s="123">
        <v>3.4465233627653627E-4</v>
      </c>
      <c r="H224" s="123">
        <v>5.5767993286638499E-4</v>
      </c>
      <c r="I224" s="123">
        <v>1.9018059495104064E-3</v>
      </c>
      <c r="J224" s="123">
        <v>1.5715025906928059E-3</v>
      </c>
      <c r="K224" s="123">
        <v>2.2605870489776692E-3</v>
      </c>
      <c r="L224" s="123">
        <v>5.6573448008593744E-3</v>
      </c>
      <c r="M224" s="123">
        <v>1.4195354164285153E-3</v>
      </c>
      <c r="N224" s="123">
        <v>1.1259338278097166E-3</v>
      </c>
      <c r="O224" s="123">
        <v>8.4980833267810508E-4</v>
      </c>
      <c r="P224" s="124">
        <v>9.3377510125889328E-4</v>
      </c>
      <c r="Q224" s="106"/>
    </row>
    <row r="225" spans="1:17" x14ac:dyDescent="0.3">
      <c r="A225" s="121" t="s">
        <v>205</v>
      </c>
      <c r="B225" s="122">
        <v>3.5585831140052437E-4</v>
      </c>
      <c r="C225" s="123">
        <v>3.1255972663614975E-3</v>
      </c>
      <c r="D225" s="123">
        <v>1.0019814609728249E-2</v>
      </c>
      <c r="E225" s="123">
        <v>3.8634767711049789E-2</v>
      </c>
      <c r="F225" s="123">
        <v>0.13665081418478464</v>
      </c>
      <c r="G225" s="123">
        <v>6.5967807366437269E-3</v>
      </c>
      <c r="H225" s="123">
        <v>2.646572661551376E-2</v>
      </c>
      <c r="I225" s="123">
        <v>5.0862369683029221E-2</v>
      </c>
      <c r="J225" s="123">
        <v>0.10004108090530191</v>
      </c>
      <c r="K225" s="123">
        <v>0.20324361739712257</v>
      </c>
      <c r="L225" s="125">
        <v>0</v>
      </c>
      <c r="M225" s="123">
        <v>2.3201062296224722E-3</v>
      </c>
      <c r="N225" s="123">
        <v>1.8593216846993696E-3</v>
      </c>
      <c r="O225" s="123">
        <v>3.534267458426537E-3</v>
      </c>
      <c r="P225" s="124">
        <v>1.2230935193721509E-2</v>
      </c>
      <c r="Q225" s="106"/>
    </row>
    <row r="226" spans="1:17" x14ac:dyDescent="0.3">
      <c r="A226" s="121" t="s">
        <v>206</v>
      </c>
      <c r="B226" s="122">
        <v>3.4799997588041216E-4</v>
      </c>
      <c r="C226" s="123">
        <v>8.5332029215323668E-4</v>
      </c>
      <c r="D226" s="123">
        <v>1.8056512442489323E-4</v>
      </c>
      <c r="E226" s="123">
        <v>1.5785898425727946E-3</v>
      </c>
      <c r="F226" s="123">
        <v>4.4859578817655309E-3</v>
      </c>
      <c r="G226" s="123">
        <v>6.4501991735901995E-4</v>
      </c>
      <c r="H226" s="123">
        <v>9.0379607444385516E-4</v>
      </c>
      <c r="I226" s="123">
        <v>1.7001104415010819E-3</v>
      </c>
      <c r="J226" s="123">
        <v>2.7304197723096156E-3</v>
      </c>
      <c r="K226" s="123">
        <v>6.0284132144496844E-3</v>
      </c>
      <c r="L226" s="123">
        <v>6.473585679225239E-4</v>
      </c>
      <c r="M226" s="125">
        <v>0</v>
      </c>
      <c r="N226" s="123">
        <v>9.2204969345272068E-4</v>
      </c>
      <c r="O226" s="123">
        <v>4.0995056455233665E-4</v>
      </c>
      <c r="P226" s="124">
        <v>1.7384875798795692E-3</v>
      </c>
      <c r="Q226" s="106"/>
    </row>
    <row r="227" spans="1:17" x14ac:dyDescent="0.3">
      <c r="A227" s="121" t="s">
        <v>207</v>
      </c>
      <c r="B227" s="122">
        <v>1.9427469182691102E-3</v>
      </c>
      <c r="C227" s="123">
        <v>4.5747844795179585E-3</v>
      </c>
      <c r="D227" s="123">
        <v>7.8025716132229875E-3</v>
      </c>
      <c r="E227" s="123">
        <v>8.3032517588413676E-3</v>
      </c>
      <c r="F227" s="123">
        <v>8.0203993215709549E-3</v>
      </c>
      <c r="G227" s="123">
        <v>7.3129450102182025E-3</v>
      </c>
      <c r="H227" s="123">
        <v>1.1270550283612889E-2</v>
      </c>
      <c r="I227" s="123">
        <v>8.283779244608146E-3</v>
      </c>
      <c r="J227" s="123">
        <v>7.8656961290866252E-3</v>
      </c>
      <c r="K227" s="123">
        <v>8.1900714046024298E-3</v>
      </c>
      <c r="L227" s="123">
        <v>6.2051302566070408E-4</v>
      </c>
      <c r="M227" s="123">
        <v>3.3390879588377333E-3</v>
      </c>
      <c r="N227" s="123">
        <v>3.860665354712565E-3</v>
      </c>
      <c r="O227" s="123">
        <v>5.242637385124327E-3</v>
      </c>
      <c r="P227" s="124">
        <v>7.019259309677537E-3</v>
      </c>
      <c r="Q227" s="106"/>
    </row>
    <row r="228" spans="1:17" x14ac:dyDescent="0.3">
      <c r="A228" s="121" t="s">
        <v>208</v>
      </c>
      <c r="B228" s="122">
        <v>1.3887892252556137E-3</v>
      </c>
      <c r="C228" s="123">
        <v>2.9856312251758024E-3</v>
      </c>
      <c r="D228" s="123">
        <v>8.5141227447224788E-3</v>
      </c>
      <c r="E228" s="123">
        <v>1.3937045372935854E-2</v>
      </c>
      <c r="F228" s="123">
        <v>4.6130249536736688E-2</v>
      </c>
      <c r="G228" s="123">
        <v>2.0806719430115179E-3</v>
      </c>
      <c r="H228" s="123">
        <v>8.6611691453638371E-3</v>
      </c>
      <c r="I228" s="123">
        <v>8.673479971285555E-3</v>
      </c>
      <c r="J228" s="123">
        <v>1.8118708164895032E-2</v>
      </c>
      <c r="K228" s="123">
        <v>5.6642303591811098E-2</v>
      </c>
      <c r="L228" s="123">
        <v>1.3119614598827709E-3</v>
      </c>
      <c r="M228" s="123">
        <v>2.1540189268627573E-3</v>
      </c>
      <c r="N228" s="123">
        <v>3.3617102161394956E-3</v>
      </c>
      <c r="O228" s="123">
        <v>8.4996654954457851E-3</v>
      </c>
      <c r="P228" s="124">
        <v>4.270191480148116E-2</v>
      </c>
      <c r="Q228" s="106"/>
    </row>
    <row r="229" spans="1:17" x14ac:dyDescent="0.3">
      <c r="A229" s="121" t="s">
        <v>209</v>
      </c>
      <c r="B229" s="122">
        <v>7.2974129247225759E-3</v>
      </c>
      <c r="C229" s="123">
        <v>1.3292990767013711E-3</v>
      </c>
      <c r="D229" s="123">
        <v>1.9358482303691207E-3</v>
      </c>
      <c r="E229" s="123">
        <v>1.3556538606262752E-3</v>
      </c>
      <c r="F229" s="123">
        <v>1.4348783429044244E-3</v>
      </c>
      <c r="G229" s="123">
        <v>1.3974308311297076E-2</v>
      </c>
      <c r="H229" s="123">
        <v>2.3533333109432733E-3</v>
      </c>
      <c r="I229" s="123">
        <v>1.9015298065568015E-3</v>
      </c>
      <c r="J229" s="123">
        <v>5.3549087218143071E-4</v>
      </c>
      <c r="K229" s="123">
        <v>2.6884164352970149E-3</v>
      </c>
      <c r="L229" s="125">
        <v>0</v>
      </c>
      <c r="M229" s="123">
        <v>1.4878136330447346E-3</v>
      </c>
      <c r="N229" s="123">
        <v>1.4394910315064706E-3</v>
      </c>
      <c r="O229" s="123">
        <v>1.0710527974253791E-3</v>
      </c>
      <c r="P229" s="124">
        <v>1.0737168908048871E-3</v>
      </c>
      <c r="Q229" s="106"/>
    </row>
    <row r="230" spans="1:17" x14ac:dyDescent="0.3">
      <c r="A230" s="121" t="s">
        <v>210</v>
      </c>
      <c r="B230" s="122">
        <v>3.1802322718870332E-2</v>
      </c>
      <c r="C230" s="123">
        <v>1.0514330876399478E-2</v>
      </c>
      <c r="D230" s="123">
        <v>4.0624072595609627E-3</v>
      </c>
      <c r="E230" s="123">
        <v>6.5702762348349663E-4</v>
      </c>
      <c r="F230" s="123">
        <v>3.499410057632642E-4</v>
      </c>
      <c r="G230" s="123">
        <v>1.7453419435908502E-2</v>
      </c>
      <c r="H230" s="123">
        <v>1.414807771137993E-3</v>
      </c>
      <c r="I230" s="123">
        <v>3.546132040887821E-4</v>
      </c>
      <c r="J230" s="123">
        <v>5.9233426603233822E-4</v>
      </c>
      <c r="K230" s="123">
        <v>1.187107377246541E-4</v>
      </c>
      <c r="L230" s="123">
        <v>3.9779369283719661E-2</v>
      </c>
      <c r="M230" s="123">
        <v>1.0662104789443953E-2</v>
      </c>
      <c r="N230" s="123">
        <v>1.2544909721384582E-2</v>
      </c>
      <c r="O230" s="123">
        <v>5.0367372285480116E-3</v>
      </c>
      <c r="P230" s="124">
        <v>1.7096852457506465E-3</v>
      </c>
      <c r="Q230" s="106"/>
    </row>
    <row r="231" spans="1:17" x14ac:dyDescent="0.3">
      <c r="A231" s="121" t="s">
        <v>211</v>
      </c>
      <c r="B231" s="122">
        <v>0.10292004658053552</v>
      </c>
      <c r="C231" s="123">
        <v>1.2469028547192363E-2</v>
      </c>
      <c r="D231" s="123">
        <v>2.2203743582813176E-3</v>
      </c>
      <c r="E231" s="123">
        <v>2.02293742253071E-4</v>
      </c>
      <c r="F231" s="123">
        <v>3.6964576725793594E-4</v>
      </c>
      <c r="G231" s="123">
        <v>2.3481504284920376E-2</v>
      </c>
      <c r="H231" s="123">
        <v>7.3694193580641962E-4</v>
      </c>
      <c r="I231" s="125">
        <v>0</v>
      </c>
      <c r="J231" s="125">
        <v>0</v>
      </c>
      <c r="K231" s="123">
        <v>1.4689289487741233E-4</v>
      </c>
      <c r="L231" s="123">
        <v>0.14478726387281318</v>
      </c>
      <c r="M231" s="123">
        <v>4.0247146028625495E-2</v>
      </c>
      <c r="N231" s="123">
        <v>8.3617726931531147E-3</v>
      </c>
      <c r="O231" s="123">
        <v>2.6547763520561353E-3</v>
      </c>
      <c r="P231" s="124">
        <v>1.3925635051333038E-3</v>
      </c>
      <c r="Q231" s="106"/>
    </row>
    <row r="232" spans="1:17" x14ac:dyDescent="0.3">
      <c r="A232" s="121" t="s">
        <v>212</v>
      </c>
      <c r="B232" s="122">
        <v>8.3689766628656251E-2</v>
      </c>
      <c r="C232" s="123">
        <v>0.11297175440845408</v>
      </c>
      <c r="D232" s="123">
        <v>5.1924569304629201E-2</v>
      </c>
      <c r="E232" s="123">
        <v>7.5621721412185254E-3</v>
      </c>
      <c r="F232" s="123">
        <v>2.1779706832039203E-4</v>
      </c>
      <c r="G232" s="123">
        <v>7.9150578143908967E-2</v>
      </c>
      <c r="H232" s="123">
        <v>2.1606964177107366E-2</v>
      </c>
      <c r="I232" s="123">
        <v>2.2383706188645082E-3</v>
      </c>
      <c r="J232" s="123">
        <v>3.3240973712832304E-4</v>
      </c>
      <c r="K232" s="123">
        <v>1.468928948774123E-4</v>
      </c>
      <c r="L232" s="123">
        <v>7.963132440469059E-2</v>
      </c>
      <c r="M232" s="123">
        <v>9.213808467805315E-2</v>
      </c>
      <c r="N232" s="123">
        <v>0.12195163471129516</v>
      </c>
      <c r="O232" s="123">
        <v>7.8661404128013993E-2</v>
      </c>
      <c r="P232" s="124">
        <v>1.20180311820666E-2</v>
      </c>
      <c r="Q232" s="106"/>
    </row>
    <row r="233" spans="1:17" x14ac:dyDescent="0.3">
      <c r="A233" s="121" t="s">
        <v>213</v>
      </c>
      <c r="B233" s="122">
        <v>2.7735146390183211E-2</v>
      </c>
      <c r="C233" s="123">
        <v>2.9577309968141154E-2</v>
      </c>
      <c r="D233" s="123">
        <v>4.5143856426948428E-3</v>
      </c>
      <c r="E233" s="123">
        <v>9.4058370970884697E-4</v>
      </c>
      <c r="F233" s="125">
        <v>0</v>
      </c>
      <c r="G233" s="123">
        <v>6.5070020544369684E-3</v>
      </c>
      <c r="H233" s="123">
        <v>1.0573774412376163E-3</v>
      </c>
      <c r="I233" s="123">
        <v>5.2603644776953143E-4</v>
      </c>
      <c r="J233" s="125">
        <v>0</v>
      </c>
      <c r="K233" s="125">
        <v>0</v>
      </c>
      <c r="L233" s="123">
        <v>2.5907300935150854E-2</v>
      </c>
      <c r="M233" s="123">
        <v>3.8976347468096903E-2</v>
      </c>
      <c r="N233" s="123">
        <v>3.5337329000125102E-2</v>
      </c>
      <c r="O233" s="123">
        <v>8.3884204391534364E-3</v>
      </c>
      <c r="P233" s="124">
        <v>1.2466775387023584E-3</v>
      </c>
      <c r="Q233" s="106"/>
    </row>
    <row r="234" spans="1:17" x14ac:dyDescent="0.3">
      <c r="A234" s="121" t="s">
        <v>214</v>
      </c>
      <c r="B234" s="122">
        <v>8.3706950015405068E-2</v>
      </c>
      <c r="C234" s="123">
        <v>6.6219344260575311E-2</v>
      </c>
      <c r="D234" s="123">
        <v>1.7179414741235303E-2</v>
      </c>
      <c r="E234" s="123">
        <v>1.560902762182215E-3</v>
      </c>
      <c r="F234" s="123">
        <v>2.7754054911091462E-4</v>
      </c>
      <c r="G234" s="123">
        <v>3.6407605381237919E-2</v>
      </c>
      <c r="H234" s="123">
        <v>4.0615109961690769E-3</v>
      </c>
      <c r="I234" s="123">
        <v>5.5605663551153075E-4</v>
      </c>
      <c r="J234" s="125">
        <v>0</v>
      </c>
      <c r="K234" s="123">
        <v>6.0158326987968017E-4</v>
      </c>
      <c r="L234" s="123">
        <v>7.9420386573265708E-2</v>
      </c>
      <c r="M234" s="123">
        <v>9.1395179484821107E-2</v>
      </c>
      <c r="N234" s="123">
        <v>7.5384803030093789E-2</v>
      </c>
      <c r="O234" s="123">
        <v>2.77977526502814E-2</v>
      </c>
      <c r="P234" s="124">
        <v>3.1345423029394597E-3</v>
      </c>
      <c r="Q234" s="106"/>
    </row>
    <row r="235" spans="1:17" x14ac:dyDescent="0.3">
      <c r="A235" s="121" t="s">
        <v>215</v>
      </c>
      <c r="B235" s="122">
        <v>0.41979010072036721</v>
      </c>
      <c r="C235" s="123">
        <v>0.29455809572142583</v>
      </c>
      <c r="D235" s="123">
        <v>9.7693440899759856E-2</v>
      </c>
      <c r="E235" s="123">
        <v>1.574217633330172E-2</v>
      </c>
      <c r="F235" s="123">
        <v>1.0760268842513556E-3</v>
      </c>
      <c r="G235" s="123">
        <v>0.13893982039116454</v>
      </c>
      <c r="H235" s="123">
        <v>3.2710121363602997E-2</v>
      </c>
      <c r="I235" s="123">
        <v>9.7854952400924407E-3</v>
      </c>
      <c r="J235" s="123">
        <v>1.2457098134129598E-3</v>
      </c>
      <c r="K235" s="123">
        <v>3.3249071150385947E-4</v>
      </c>
      <c r="L235" s="123">
        <v>0.43905589923041449</v>
      </c>
      <c r="M235" s="123">
        <v>0.45299276252033899</v>
      </c>
      <c r="N235" s="123">
        <v>0.30790226405021381</v>
      </c>
      <c r="O235" s="123">
        <v>0.15653858775818974</v>
      </c>
      <c r="P235" s="124">
        <v>2.4394665083652959E-2</v>
      </c>
      <c r="Q235" s="106"/>
    </row>
    <row r="236" spans="1:17" x14ac:dyDescent="0.3">
      <c r="A236" s="121" t="s">
        <v>216</v>
      </c>
      <c r="B236" s="122">
        <v>1.1131716844379582E-3</v>
      </c>
      <c r="C236" s="123">
        <v>2.2423841598106587E-3</v>
      </c>
      <c r="D236" s="123">
        <v>1.6870040399189772E-3</v>
      </c>
      <c r="E236" s="123">
        <v>1.6588793465864413E-4</v>
      </c>
      <c r="F236" s="123">
        <v>5.076966432140463E-5</v>
      </c>
      <c r="G236" s="123">
        <v>4.4385267601474717E-4</v>
      </c>
      <c r="H236" s="123">
        <v>1.2519438163341959E-3</v>
      </c>
      <c r="I236" s="123">
        <v>1.2932744615015416E-4</v>
      </c>
      <c r="J236" s="125">
        <v>0</v>
      </c>
      <c r="K236" s="125">
        <v>0</v>
      </c>
      <c r="L236" s="123">
        <v>7.1821829399437568E-4</v>
      </c>
      <c r="M236" s="123">
        <v>2.7003631624793463E-3</v>
      </c>
      <c r="N236" s="123">
        <v>1.9875081504785682E-3</v>
      </c>
      <c r="O236" s="123">
        <v>2.7042377219905537E-3</v>
      </c>
      <c r="P236" s="124">
        <v>1.0756273129583232E-4</v>
      </c>
      <c r="Q236" s="106"/>
    </row>
    <row r="237" spans="1:17" x14ac:dyDescent="0.3">
      <c r="A237" s="121" t="s">
        <v>217</v>
      </c>
      <c r="B237" s="122">
        <v>2.493426618547347E-3</v>
      </c>
      <c r="C237" s="123">
        <v>2.1731351341388759E-3</v>
      </c>
      <c r="D237" s="123">
        <v>2.4632791018443798E-3</v>
      </c>
      <c r="E237" s="123">
        <v>2.683324157871344E-3</v>
      </c>
      <c r="F237" s="123">
        <v>7.8574813685611223E-4</v>
      </c>
      <c r="G237" s="123">
        <v>7.2265717744123101E-4</v>
      </c>
      <c r="H237" s="123">
        <v>2.952375943288948E-3</v>
      </c>
      <c r="I237" s="123">
        <v>2.8360655428262818E-3</v>
      </c>
      <c r="J237" s="123">
        <v>2.3213092787336322E-3</v>
      </c>
      <c r="K237" s="125">
        <v>0</v>
      </c>
      <c r="L237" s="123">
        <v>2.9452787512987645E-3</v>
      </c>
      <c r="M237" s="123">
        <v>2.0133151751831652E-3</v>
      </c>
      <c r="N237" s="123">
        <v>2.3957163699958673E-3</v>
      </c>
      <c r="O237" s="123">
        <v>3.5426358411211343E-3</v>
      </c>
      <c r="P237" s="124">
        <v>1.133410902928476E-3</v>
      </c>
      <c r="Q237" s="106"/>
    </row>
    <row r="238" spans="1:17" x14ac:dyDescent="0.3">
      <c r="A238" s="121" t="s">
        <v>218</v>
      </c>
      <c r="B238" s="122">
        <v>3.2821943416973606E-4</v>
      </c>
      <c r="C238" s="125">
        <v>0</v>
      </c>
      <c r="D238" s="123">
        <v>4.1519603420785682E-4</v>
      </c>
      <c r="E238" s="123">
        <v>1.401684351811344E-4</v>
      </c>
      <c r="F238" s="123">
        <v>8.3765239265710118E-5</v>
      </c>
      <c r="G238" s="125">
        <v>0</v>
      </c>
      <c r="H238" s="123">
        <v>8.409672260349106E-4</v>
      </c>
      <c r="I238" s="123">
        <v>3.0278268514985143E-4</v>
      </c>
      <c r="J238" s="123">
        <v>1.8559455725290801E-4</v>
      </c>
      <c r="K238" s="125">
        <v>0</v>
      </c>
      <c r="L238" s="125">
        <v>0</v>
      </c>
      <c r="M238" s="123">
        <v>6.1140221061851334E-4</v>
      </c>
      <c r="N238" s="125">
        <v>0</v>
      </c>
      <c r="O238" s="125">
        <v>0</v>
      </c>
      <c r="P238" s="127">
        <v>0</v>
      </c>
      <c r="Q238" s="106"/>
    </row>
    <row r="239" spans="1:17" x14ac:dyDescent="0.3">
      <c r="A239" s="121" t="s">
        <v>219</v>
      </c>
      <c r="B239" s="122">
        <v>2.6272949774606051E-3</v>
      </c>
      <c r="C239" s="123">
        <v>4.2170081220907371E-4</v>
      </c>
      <c r="D239" s="123">
        <v>6.3226626507587524E-4</v>
      </c>
      <c r="E239" s="123">
        <v>1.4436197265991473E-3</v>
      </c>
      <c r="F239" s="123">
        <v>1.3135280077845044E-4</v>
      </c>
      <c r="G239" s="123">
        <v>1.0791050429422811E-3</v>
      </c>
      <c r="H239" s="123">
        <v>1.7189410958039146E-3</v>
      </c>
      <c r="I239" s="123">
        <v>1.7235334673956081E-3</v>
      </c>
      <c r="J239" s="123">
        <v>2.9103199749809256E-4</v>
      </c>
      <c r="K239" s="125">
        <v>0</v>
      </c>
      <c r="L239" s="123">
        <v>4.0377898885453796E-3</v>
      </c>
      <c r="M239" s="123">
        <v>1.0004875936350075E-3</v>
      </c>
      <c r="N239" s="125">
        <v>0</v>
      </c>
      <c r="O239" s="123">
        <v>5.2813013218828097E-4</v>
      </c>
      <c r="P239" s="124">
        <v>1.0734682815440023E-4</v>
      </c>
      <c r="Q239" s="106"/>
    </row>
    <row r="240" spans="1:17" x14ac:dyDescent="0.3">
      <c r="A240" s="121" t="s">
        <v>220</v>
      </c>
      <c r="B240" s="122">
        <v>3.8034965429627705E-2</v>
      </c>
      <c r="C240" s="123">
        <v>0.23966867593715216</v>
      </c>
      <c r="D240" s="123">
        <v>0.5202974968228139</v>
      </c>
      <c r="E240" s="123">
        <v>0.71239271932124715</v>
      </c>
      <c r="F240" s="123">
        <v>0.85349051411379373</v>
      </c>
      <c r="G240" s="123">
        <v>0.24564366974622301</v>
      </c>
      <c r="H240" s="123">
        <v>0.61828734885958347</v>
      </c>
      <c r="I240" s="123">
        <v>0.74001362105759749</v>
      </c>
      <c r="J240" s="123">
        <v>0.82069395042593662</v>
      </c>
      <c r="K240" s="123">
        <v>0.9064594037604119</v>
      </c>
      <c r="L240" s="123">
        <v>1.7170236659876791E-2</v>
      </c>
      <c r="M240" s="123">
        <v>9.6249989561773386E-2</v>
      </c>
      <c r="N240" s="123">
        <v>0.26209852730396105</v>
      </c>
      <c r="O240" s="123">
        <v>0.47781609337015352</v>
      </c>
      <c r="P240" s="124">
        <v>0.70105386910739986</v>
      </c>
      <c r="Q240" s="106"/>
    </row>
    <row r="241" spans="1:17" x14ac:dyDescent="0.3">
      <c r="A241" s="121" t="s">
        <v>221</v>
      </c>
      <c r="B241" s="122">
        <v>4.3540057970871847E-3</v>
      </c>
      <c r="C241" s="123">
        <v>3.9178530612315274E-3</v>
      </c>
      <c r="D241" s="123">
        <v>4.4724804025013951E-3</v>
      </c>
      <c r="E241" s="123">
        <v>2.8584386812803976E-3</v>
      </c>
      <c r="F241" s="123">
        <v>1.462131139436646E-3</v>
      </c>
      <c r="G241" s="123">
        <v>2.50957041909176E-3</v>
      </c>
      <c r="H241" s="123">
        <v>2.4516751106519997E-3</v>
      </c>
      <c r="I241" s="123">
        <v>2.2516741095851538E-3</v>
      </c>
      <c r="J241" s="123">
        <v>7.1568974231980983E-4</v>
      </c>
      <c r="K241" s="123">
        <v>1.0561216481783486E-3</v>
      </c>
      <c r="L241" s="123">
        <v>4.2673464380174669E-3</v>
      </c>
      <c r="M241" s="123">
        <v>4.4322190238264185E-3</v>
      </c>
      <c r="N241" s="123">
        <v>4.2066407999644794E-3</v>
      </c>
      <c r="O241" s="123">
        <v>7.3555373367704168E-3</v>
      </c>
      <c r="P241" s="124">
        <v>3.946258380196555E-3</v>
      </c>
      <c r="Q241" s="106"/>
    </row>
    <row r="242" spans="1:17" x14ac:dyDescent="0.3">
      <c r="A242" s="121" t="s">
        <v>222</v>
      </c>
      <c r="B242" s="122">
        <v>0.14300325475637268</v>
      </c>
      <c r="C242" s="123">
        <v>7.3145791414619174E-2</v>
      </c>
      <c r="D242" s="123">
        <v>2.4503328763805357E-2</v>
      </c>
      <c r="E242" s="123">
        <v>9.7580347952514485E-3</v>
      </c>
      <c r="F242" s="123">
        <v>3.5244930551636485E-3</v>
      </c>
      <c r="G242" s="123">
        <v>0.11430041927666577</v>
      </c>
      <c r="H242" s="123">
        <v>1.9034520605555241E-2</v>
      </c>
      <c r="I242" s="123">
        <v>8.9614955832499846E-3</v>
      </c>
      <c r="J242" s="123">
        <v>4.4637408884743166E-3</v>
      </c>
      <c r="K242" s="123">
        <v>2.6368084149630084E-3</v>
      </c>
      <c r="L242" s="123">
        <v>0.1322082052631266</v>
      </c>
      <c r="M242" s="123">
        <v>0.10952939594912019</v>
      </c>
      <c r="N242" s="123">
        <v>5.8838794057764474E-2</v>
      </c>
      <c r="O242" s="123">
        <v>2.8164652603857546E-2</v>
      </c>
      <c r="P242" s="124">
        <v>8.233411360771466E-3</v>
      </c>
      <c r="Q242" s="106"/>
    </row>
    <row r="243" spans="1:17" x14ac:dyDescent="0.3">
      <c r="A243" s="121" t="s">
        <v>223</v>
      </c>
      <c r="B243" s="122">
        <v>3.7268267383973423E-2</v>
      </c>
      <c r="C243" s="123">
        <v>0.142493740775857</v>
      </c>
      <c r="D243" s="123">
        <v>0.25539574776255558</v>
      </c>
      <c r="E243" s="123">
        <v>0.23631721433281991</v>
      </c>
      <c r="F243" s="123">
        <v>0.13553010417212968</v>
      </c>
      <c r="G243" s="123">
        <v>0.31098271997493082</v>
      </c>
      <c r="H243" s="123">
        <v>0.28122019277421284</v>
      </c>
      <c r="I243" s="123">
        <v>0.22576098755643281</v>
      </c>
      <c r="J243" s="123">
        <v>0.16691417831333652</v>
      </c>
      <c r="K243" s="123">
        <v>8.7037168831909026E-2</v>
      </c>
      <c r="L243" s="123">
        <v>1.3801446127909667E-2</v>
      </c>
      <c r="M243" s="123">
        <v>4.6289366530172162E-2</v>
      </c>
      <c r="N243" s="123">
        <v>9.927917828459093E-2</v>
      </c>
      <c r="O243" s="123">
        <v>0.18894219979201499</v>
      </c>
      <c r="P243" s="124">
        <v>0.22791908113233975</v>
      </c>
      <c r="Q243" s="106"/>
    </row>
    <row r="244" spans="1:17" x14ac:dyDescent="0.3">
      <c r="A244" s="121" t="s">
        <v>224</v>
      </c>
      <c r="B244" s="122">
        <v>3.6478406207544195E-4</v>
      </c>
      <c r="C244" s="123">
        <v>6.6117227783036659E-4</v>
      </c>
      <c r="D244" s="123">
        <v>3.0423601960156033E-4</v>
      </c>
      <c r="E244" s="123">
        <v>2.8784519632863082E-4</v>
      </c>
      <c r="F244" s="123">
        <v>3.7752968980418831E-4</v>
      </c>
      <c r="G244" s="125">
        <v>0</v>
      </c>
      <c r="H244" s="125">
        <v>0</v>
      </c>
      <c r="I244" s="125">
        <v>0</v>
      </c>
      <c r="J244" s="125">
        <v>0</v>
      </c>
      <c r="K244" s="123">
        <v>6.9256390395715424E-4</v>
      </c>
      <c r="L244" s="123">
        <v>4.2776458616084666E-4</v>
      </c>
      <c r="M244" s="123">
        <v>4.3324113760922486E-4</v>
      </c>
      <c r="N244" s="123">
        <v>8.7913022617822003E-4</v>
      </c>
      <c r="O244" s="123">
        <v>7.4126957836666068E-4</v>
      </c>
      <c r="P244" s="124">
        <v>6.5863433701731733E-4</v>
      </c>
      <c r="Q244" s="106"/>
    </row>
    <row r="245" spans="1:17" x14ac:dyDescent="0.3">
      <c r="A245" s="121" t="s">
        <v>225</v>
      </c>
      <c r="B245" s="122">
        <v>1.19511648752181E-2</v>
      </c>
      <c r="C245" s="123">
        <v>6.6319696850954115E-3</v>
      </c>
      <c r="D245" s="123">
        <v>6.9699835198081999E-3</v>
      </c>
      <c r="E245" s="123">
        <v>3.6553877970983959E-3</v>
      </c>
      <c r="F245" s="123">
        <v>5.9321689219040221E-4</v>
      </c>
      <c r="G245" s="123">
        <v>5.7056144209495525E-3</v>
      </c>
      <c r="H245" s="123">
        <v>4.6065676914612006E-3</v>
      </c>
      <c r="I245" s="123">
        <v>1.3905197036586901E-3</v>
      </c>
      <c r="J245" s="125">
        <v>0</v>
      </c>
      <c r="K245" s="123">
        <v>2.2720248555997227E-4</v>
      </c>
      <c r="L245" s="123">
        <v>1.5377183906095302E-2</v>
      </c>
      <c r="M245" s="123">
        <v>7.8527902568064859E-3</v>
      </c>
      <c r="N245" s="123">
        <v>6.5567094744317057E-3</v>
      </c>
      <c r="O245" s="123">
        <v>5.8154863490739016E-3</v>
      </c>
      <c r="P245" s="124">
        <v>9.0130908320876727E-3</v>
      </c>
      <c r="Q245" s="106"/>
    </row>
    <row r="246" spans="1:17" x14ac:dyDescent="0.3">
      <c r="A246" s="121" t="s">
        <v>226</v>
      </c>
      <c r="B246" s="122">
        <v>8.8171119270111977E-3</v>
      </c>
      <c r="C246" s="123">
        <v>2.3337129598656717E-3</v>
      </c>
      <c r="D246" s="123">
        <v>5.2643890617054372E-3</v>
      </c>
      <c r="E246" s="123">
        <v>3.6322033095130689E-3</v>
      </c>
      <c r="F246" s="123">
        <v>1.6794238215581388E-3</v>
      </c>
      <c r="G246" s="123">
        <v>1.6672461574163373E-2</v>
      </c>
      <c r="H246" s="123">
        <v>6.0477431920122407E-3</v>
      </c>
      <c r="I246" s="123">
        <v>3.169420701625336E-3</v>
      </c>
      <c r="J246" s="123">
        <v>2.2440509798736649E-3</v>
      </c>
      <c r="K246" s="123">
        <v>5.4416044615619025E-4</v>
      </c>
      <c r="L246" s="123">
        <v>4.6498578492127127E-4</v>
      </c>
      <c r="M246" s="123">
        <v>2.4758044293974398E-3</v>
      </c>
      <c r="N246" s="123">
        <v>2.275082126369682E-3</v>
      </c>
      <c r="O246" s="123">
        <v>5.3120787182218167E-3</v>
      </c>
      <c r="P246" s="124">
        <v>3.9311695295617599E-3</v>
      </c>
      <c r="Q246" s="106"/>
    </row>
    <row r="247" spans="1:17" x14ac:dyDescent="0.3">
      <c r="A247" s="121" t="s">
        <v>227</v>
      </c>
      <c r="B247" s="122">
        <v>0.21721600470820471</v>
      </c>
      <c r="C247" s="123">
        <v>0.22631550046079651</v>
      </c>
      <c r="D247" s="123">
        <v>0.20006055855014718</v>
      </c>
      <c r="E247" s="123">
        <v>0.16097893449429429</v>
      </c>
      <c r="F247" s="123">
        <v>0.16301719379441759</v>
      </c>
      <c r="G247" s="123">
        <v>0.14545082230459094</v>
      </c>
      <c r="H247" s="123">
        <v>0.15514312873853311</v>
      </c>
      <c r="I247" s="123">
        <v>0.14258921769950708</v>
      </c>
      <c r="J247" s="123">
        <v>0.14551773352415417</v>
      </c>
      <c r="K247" s="123">
        <v>0.1568503625190158</v>
      </c>
      <c r="L247" s="123">
        <v>0.2182145759200701</v>
      </c>
      <c r="M247" s="123">
        <v>0.23735365060463884</v>
      </c>
      <c r="N247" s="123">
        <v>0.25076367693653484</v>
      </c>
      <c r="O247" s="123">
        <v>0.23647366444410794</v>
      </c>
      <c r="P247" s="124">
        <v>0.21824466828977196</v>
      </c>
      <c r="Q247" s="106"/>
    </row>
    <row r="248" spans="1:17" x14ac:dyDescent="0.3">
      <c r="A248" s="121" t="s">
        <v>51</v>
      </c>
      <c r="B248" s="122">
        <v>0.8071077584465598</v>
      </c>
      <c r="C248" s="123">
        <v>0.74230469377690544</v>
      </c>
      <c r="D248" s="123">
        <v>0.59003292954074593</v>
      </c>
      <c r="E248" s="123">
        <v>0.37617947828697623</v>
      </c>
      <c r="F248" s="123">
        <v>0.22422870842519446</v>
      </c>
      <c r="G248" s="123">
        <v>0.50594674101223869</v>
      </c>
      <c r="H248" s="123">
        <v>0.39710055529509353</v>
      </c>
      <c r="I248" s="123">
        <v>0.29250352619913506</v>
      </c>
      <c r="J248" s="123">
        <v>0.21900021589410396</v>
      </c>
      <c r="K248" s="123">
        <v>0.18598936582116385</v>
      </c>
      <c r="L248" s="123">
        <v>0.85291171433778534</v>
      </c>
      <c r="M248" s="123">
        <v>0.82436254587626001</v>
      </c>
      <c r="N248" s="123">
        <v>0.78041059092374354</v>
      </c>
      <c r="O248" s="123">
        <v>0.73122730189493856</v>
      </c>
      <c r="P248" s="124">
        <v>0.52180564952347896</v>
      </c>
      <c r="Q248" s="106"/>
    </row>
    <row r="249" spans="1:17" x14ac:dyDescent="0.3">
      <c r="A249" s="121" t="s">
        <v>52</v>
      </c>
      <c r="B249" s="126">
        <v>2.5663571465115069</v>
      </c>
      <c r="C249" s="125">
        <v>2.1849871384602841</v>
      </c>
      <c r="D249" s="125">
        <v>2.1042947549387367</v>
      </c>
      <c r="E249" s="125">
        <v>1.9834550260254162</v>
      </c>
      <c r="F249" s="125">
        <v>1.6392150865794186</v>
      </c>
      <c r="G249" s="125">
        <v>2.5814008134718502</v>
      </c>
      <c r="H249" s="125">
        <v>2.1558532806031936</v>
      </c>
      <c r="I249" s="125">
        <v>2.0876665261349583</v>
      </c>
      <c r="J249" s="125">
        <v>1.9364136915678587</v>
      </c>
      <c r="K249" s="125">
        <v>1.442622063527488</v>
      </c>
      <c r="L249" s="125">
        <v>2.5609770581545015</v>
      </c>
      <c r="M249" s="125">
        <v>2.3317782746617475</v>
      </c>
      <c r="N249" s="125">
        <v>2.0937717802727946</v>
      </c>
      <c r="O249" s="125">
        <v>1.9642882148898237</v>
      </c>
      <c r="P249" s="127">
        <v>1.7084289338014431</v>
      </c>
      <c r="Q249" s="106"/>
    </row>
    <row r="250" spans="1:17" x14ac:dyDescent="0.3">
      <c r="A250" s="121" t="s">
        <v>230</v>
      </c>
      <c r="B250" s="122">
        <v>0.14658650559049785</v>
      </c>
      <c r="C250" s="123">
        <v>6.2652234426778475E-2</v>
      </c>
      <c r="D250" s="123">
        <v>2.8600326367179536E-2</v>
      </c>
      <c r="E250" s="123">
        <v>7.5104107382772166E-3</v>
      </c>
      <c r="F250" s="123">
        <v>1.5398493945711642E-3</v>
      </c>
      <c r="G250" s="123">
        <v>1.2200941863343912E-2</v>
      </c>
      <c r="H250" s="123">
        <v>1.2011691735566958E-2</v>
      </c>
      <c r="I250" s="123">
        <v>2.772803251443389E-3</v>
      </c>
      <c r="J250" s="123">
        <v>2.1240320394738366E-3</v>
      </c>
      <c r="K250" s="123">
        <v>8.9090145004970967E-4</v>
      </c>
      <c r="L250" s="123">
        <v>0.18779339792868119</v>
      </c>
      <c r="M250" s="123">
        <v>0.11805089852053802</v>
      </c>
      <c r="N250" s="123">
        <v>6.7639508333732015E-2</v>
      </c>
      <c r="O250" s="123">
        <v>4.4654020379468987E-2</v>
      </c>
      <c r="P250" s="124">
        <v>1.5192254558511867E-2</v>
      </c>
      <c r="Q250" s="106"/>
    </row>
    <row r="251" spans="1:17" x14ac:dyDescent="0.3">
      <c r="A251" s="121" t="s">
        <v>231</v>
      </c>
      <c r="B251" s="122">
        <v>3.787958780466779E-2</v>
      </c>
      <c r="C251" s="123">
        <v>8.4554460216919227E-3</v>
      </c>
      <c r="D251" s="123">
        <v>3.4566944184641411E-3</v>
      </c>
      <c r="E251" s="123">
        <v>2.5080405647551571E-3</v>
      </c>
      <c r="F251" s="123">
        <v>1.2202630747004631E-3</v>
      </c>
      <c r="G251" s="123">
        <v>1.941223331023029E-3</v>
      </c>
      <c r="H251" s="123">
        <v>6.1787019604674326E-4</v>
      </c>
      <c r="I251" s="123">
        <v>2.6814061364734097E-3</v>
      </c>
      <c r="J251" s="123">
        <v>1.6466659697669706E-3</v>
      </c>
      <c r="K251" s="123">
        <v>4.9214936118225272E-4</v>
      </c>
      <c r="L251" s="123">
        <v>5.4018224423835692E-2</v>
      </c>
      <c r="M251" s="123">
        <v>1.9309260168978704E-2</v>
      </c>
      <c r="N251" s="123">
        <v>9.4224479517182238E-3</v>
      </c>
      <c r="O251" s="123">
        <v>6.3968361217474415E-3</v>
      </c>
      <c r="P251" s="124">
        <v>3.9611689504154913E-3</v>
      </c>
      <c r="Q251" s="106"/>
    </row>
    <row r="252" spans="1:17" x14ac:dyDescent="0.3">
      <c r="A252" s="121" t="s">
        <v>232</v>
      </c>
      <c r="B252" s="122">
        <v>4.5047645990568458E-2</v>
      </c>
      <c r="C252" s="123">
        <v>6.3945105799009336E-3</v>
      </c>
      <c r="D252" s="123">
        <v>3.1891185951137338E-3</v>
      </c>
      <c r="E252" s="123">
        <v>1.0827451459480587E-3</v>
      </c>
      <c r="F252" s="123">
        <v>4.3825278363831838E-4</v>
      </c>
      <c r="G252" s="123">
        <v>4.2649210789453152E-3</v>
      </c>
      <c r="H252" s="123">
        <v>1.122110767199072E-3</v>
      </c>
      <c r="I252" s="123">
        <v>1.1951318167719147E-3</v>
      </c>
      <c r="J252" s="123">
        <v>6.383149720898219E-4</v>
      </c>
      <c r="K252" s="123">
        <v>3.2547764920917488E-4</v>
      </c>
      <c r="L252" s="123">
        <v>6.6854684684536494E-2</v>
      </c>
      <c r="M252" s="123">
        <v>1.8542196411741849E-2</v>
      </c>
      <c r="N252" s="123">
        <v>6.3468268108495046E-3</v>
      </c>
      <c r="O252" s="123">
        <v>4.4668013892542966E-3</v>
      </c>
      <c r="P252" s="124">
        <v>1.544384884064263E-3</v>
      </c>
      <c r="Q252" s="106"/>
    </row>
    <row r="253" spans="1:17" x14ac:dyDescent="0.3">
      <c r="A253" s="121" t="s">
        <v>233</v>
      </c>
      <c r="B253" s="122">
        <v>8.5150543722624414E-2</v>
      </c>
      <c r="C253" s="123">
        <v>3.4714803336722257E-2</v>
      </c>
      <c r="D253" s="123">
        <v>1.5494650945065054E-2</v>
      </c>
      <c r="E253" s="123">
        <v>6.2109034112628851E-3</v>
      </c>
      <c r="F253" s="123">
        <v>6.2796535799953222E-3</v>
      </c>
      <c r="G253" s="123">
        <v>8.0640223760593942E-3</v>
      </c>
      <c r="H253" s="123">
        <v>6.2946192697477489E-3</v>
      </c>
      <c r="I253" s="123">
        <v>4.1644883131012195E-3</v>
      </c>
      <c r="J253" s="123">
        <v>6.6226633687560448E-3</v>
      </c>
      <c r="K253" s="123">
        <v>6.8202788612312425E-3</v>
      </c>
      <c r="L253" s="123">
        <v>0.12073264606253628</v>
      </c>
      <c r="M253" s="123">
        <v>5.238431438878742E-2</v>
      </c>
      <c r="N253" s="123">
        <v>3.9109937001692727E-2</v>
      </c>
      <c r="O253" s="123">
        <v>2.5998080432131677E-2</v>
      </c>
      <c r="P253" s="124">
        <v>9.2624690074194424E-3</v>
      </c>
      <c r="Q253" s="106"/>
    </row>
    <row r="254" spans="1:17" x14ac:dyDescent="0.3">
      <c r="A254" s="121" t="s">
        <v>234</v>
      </c>
      <c r="B254" s="122">
        <v>1.9047268775668882E-2</v>
      </c>
      <c r="C254" s="123">
        <v>6.0352449636647577E-3</v>
      </c>
      <c r="D254" s="123">
        <v>2.4895742157083874E-3</v>
      </c>
      <c r="E254" s="123">
        <v>2.0390501561310926E-3</v>
      </c>
      <c r="F254" s="123">
        <v>1.0472757610431129E-3</v>
      </c>
      <c r="G254" s="123">
        <v>3.1783438773629429E-3</v>
      </c>
      <c r="H254" s="123">
        <v>1.7297186894998991E-3</v>
      </c>
      <c r="I254" s="123">
        <v>1.5813473861544566E-3</v>
      </c>
      <c r="J254" s="123">
        <v>1.3267897592410668E-3</v>
      </c>
      <c r="K254" s="123">
        <v>5.1045566920534309E-4</v>
      </c>
      <c r="L254" s="123">
        <v>2.6486217488530132E-2</v>
      </c>
      <c r="M254" s="123">
        <v>9.8443290475753557E-3</v>
      </c>
      <c r="N254" s="123">
        <v>7.4619631793990237E-3</v>
      </c>
      <c r="O254" s="123">
        <v>3.2620922899927237E-3</v>
      </c>
      <c r="P254" s="124">
        <v>2.7382939848768109E-3</v>
      </c>
      <c r="Q254" s="106"/>
    </row>
    <row r="255" spans="1:17" x14ac:dyDescent="0.3">
      <c r="A255" s="121" t="s">
        <v>235</v>
      </c>
      <c r="B255" s="122">
        <v>2.8704175456490347E-2</v>
      </c>
      <c r="C255" s="123">
        <v>5.0741076797230274E-3</v>
      </c>
      <c r="D255" s="123">
        <v>1.4893025290974137E-3</v>
      </c>
      <c r="E255" s="123">
        <v>7.6744369535864483E-4</v>
      </c>
      <c r="F255" s="123">
        <v>6.8527458765294761E-4</v>
      </c>
      <c r="G255" s="123">
        <v>3.5946271452454155E-3</v>
      </c>
      <c r="H255" s="123">
        <v>4.6976771516462674E-4</v>
      </c>
      <c r="I255" s="123">
        <v>3.9361957479256841E-4</v>
      </c>
      <c r="J255" s="123">
        <v>4.4967941666741826E-4</v>
      </c>
      <c r="K255" s="123">
        <v>9.1415388389862412E-4</v>
      </c>
      <c r="L255" s="123">
        <v>4.4508621917357917E-2</v>
      </c>
      <c r="M255" s="123">
        <v>9.3303878559066206E-3</v>
      </c>
      <c r="N255" s="123">
        <v>5.9575956692546296E-3</v>
      </c>
      <c r="O255" s="123">
        <v>2.0090276029403201E-3</v>
      </c>
      <c r="P255" s="124">
        <v>1.3523467353181988E-3</v>
      </c>
      <c r="Q255" s="106"/>
    </row>
    <row r="256" spans="1:17" x14ac:dyDescent="0.3">
      <c r="A256" s="121" t="s">
        <v>236</v>
      </c>
      <c r="B256" s="122">
        <v>2.9009213710730321E-2</v>
      </c>
      <c r="C256" s="123">
        <v>4.5573699380515699E-3</v>
      </c>
      <c r="D256" s="123">
        <v>1.2873210063998875E-3</v>
      </c>
      <c r="E256" s="123">
        <v>9.2044615227962728E-4</v>
      </c>
      <c r="F256" s="123">
        <v>1.2367117755781366E-3</v>
      </c>
      <c r="G256" s="123">
        <v>1.3785625478314328E-3</v>
      </c>
      <c r="H256" s="123">
        <v>8.0669529755067536E-4</v>
      </c>
      <c r="I256" s="123">
        <v>3.7697979090294616E-4</v>
      </c>
      <c r="J256" s="123">
        <v>1.6725438514920386E-3</v>
      </c>
      <c r="K256" s="123">
        <v>8.6359146966532283E-4</v>
      </c>
      <c r="L256" s="123">
        <v>4.2132328800769073E-2</v>
      </c>
      <c r="M256" s="123">
        <v>1.4509783957027034E-2</v>
      </c>
      <c r="N256" s="123">
        <v>4.7487975075998883E-3</v>
      </c>
      <c r="O256" s="123">
        <v>2.1272014668334343E-3</v>
      </c>
      <c r="P256" s="124">
        <v>1.0900246322440499E-3</v>
      </c>
      <c r="Q256" s="106"/>
    </row>
    <row r="257" spans="1:17" x14ac:dyDescent="0.3">
      <c r="A257" s="121" t="s">
        <v>237</v>
      </c>
      <c r="B257" s="122">
        <v>4.3780848484753073E-3</v>
      </c>
      <c r="C257" s="123">
        <v>1.6869436527595383E-3</v>
      </c>
      <c r="D257" s="123">
        <v>4.2187786332815156E-4</v>
      </c>
      <c r="E257" s="123">
        <v>2.3069366275943236E-3</v>
      </c>
      <c r="F257" s="123">
        <v>6.2959353965415666E-4</v>
      </c>
      <c r="G257" s="123">
        <v>1.105017943816211E-3</v>
      </c>
      <c r="H257" s="123">
        <v>1.3754341226179076E-3</v>
      </c>
      <c r="I257" s="123">
        <v>1.767968664665184E-3</v>
      </c>
      <c r="J257" s="123">
        <v>7.1733822577947236E-4</v>
      </c>
      <c r="K257" s="123">
        <v>3.9350809324261463E-4</v>
      </c>
      <c r="L257" s="123">
        <v>5.8468840275948527E-3</v>
      </c>
      <c r="M257" s="123">
        <v>2.3005031293648068E-3</v>
      </c>
      <c r="N257" s="123">
        <v>2.8285378371810626E-3</v>
      </c>
      <c r="O257" s="123">
        <v>1.4435255557401614E-4</v>
      </c>
      <c r="P257" s="124">
        <v>1.9141673247661866E-3</v>
      </c>
      <c r="Q257" s="106"/>
    </row>
    <row r="258" spans="1:17" x14ac:dyDescent="0.3">
      <c r="A258" s="121" t="s">
        <v>238</v>
      </c>
      <c r="B258" s="122">
        <v>3.5898702875239755E-4</v>
      </c>
      <c r="C258" s="125">
        <v>0</v>
      </c>
      <c r="D258" s="123">
        <v>1.2131187027066343E-4</v>
      </c>
      <c r="E258" s="125">
        <v>0</v>
      </c>
      <c r="F258" s="125">
        <v>0</v>
      </c>
      <c r="G258" s="125">
        <v>0</v>
      </c>
      <c r="H258" s="123">
        <v>2.4571358736907818E-4</v>
      </c>
      <c r="I258" s="125">
        <v>0</v>
      </c>
      <c r="J258" s="125">
        <v>0</v>
      </c>
      <c r="K258" s="125">
        <v>0</v>
      </c>
      <c r="L258" s="123">
        <v>6.6779696822672928E-4</v>
      </c>
      <c r="M258" s="125">
        <v>0</v>
      </c>
      <c r="N258" s="125">
        <v>0</v>
      </c>
      <c r="O258" s="125">
        <v>0</v>
      </c>
      <c r="P258" s="127">
        <v>0</v>
      </c>
      <c r="Q258" s="106"/>
    </row>
    <row r="259" spans="1:17" x14ac:dyDescent="0.3">
      <c r="A259" s="121" t="s">
        <v>239</v>
      </c>
      <c r="B259" s="122">
        <v>0.24384648204510359</v>
      </c>
      <c r="C259" s="123">
        <v>0.20274269533226874</v>
      </c>
      <c r="D259" s="123">
        <v>0.15248816754725911</v>
      </c>
      <c r="E259" s="123">
        <v>8.58487293874899E-2</v>
      </c>
      <c r="F259" s="123">
        <v>2.916210826252074E-2</v>
      </c>
      <c r="G259" s="123">
        <v>0.11776327401630708</v>
      </c>
      <c r="H259" s="123">
        <v>9.9509158299115538E-2</v>
      </c>
      <c r="I259" s="123">
        <v>7.3809968962881542E-2</v>
      </c>
      <c r="J259" s="123">
        <v>3.6556056065944503E-2</v>
      </c>
      <c r="K259" s="123">
        <v>1.8039270153968411E-2</v>
      </c>
      <c r="L259" s="123">
        <v>0.26581676390491393</v>
      </c>
      <c r="M259" s="123">
        <v>0.25102739094167226</v>
      </c>
      <c r="N259" s="123">
        <v>0.21383801914841707</v>
      </c>
      <c r="O259" s="123">
        <v>0.19252988875382537</v>
      </c>
      <c r="P259" s="124">
        <v>0.10449063031905088</v>
      </c>
      <c r="Q259" s="106"/>
    </row>
    <row r="260" spans="1:17" x14ac:dyDescent="0.3">
      <c r="A260" s="121" t="s">
        <v>240</v>
      </c>
      <c r="B260" s="122">
        <v>0.16172653573691129</v>
      </c>
      <c r="C260" s="123">
        <v>0.10487377893093568</v>
      </c>
      <c r="D260" s="123">
        <v>6.38550021710661E-2</v>
      </c>
      <c r="E260" s="123">
        <v>3.4806731947580112E-2</v>
      </c>
      <c r="F260" s="123">
        <v>1.115299358276099E-2</v>
      </c>
      <c r="G260" s="123">
        <v>3.9817299579470236E-2</v>
      </c>
      <c r="H260" s="123">
        <v>3.8971541894120235E-2</v>
      </c>
      <c r="I260" s="123">
        <v>2.6622088420896257E-2</v>
      </c>
      <c r="J260" s="123">
        <v>1.2233631826682082E-2</v>
      </c>
      <c r="K260" s="123">
        <v>5.7224497549817023E-3</v>
      </c>
      <c r="L260" s="123">
        <v>0.20589540354872418</v>
      </c>
      <c r="M260" s="123">
        <v>0.13689892446143045</v>
      </c>
      <c r="N260" s="123">
        <v>0.11622796515034112</v>
      </c>
      <c r="O260" s="123">
        <v>8.3118582807127042E-2</v>
      </c>
      <c r="P260" s="124">
        <v>5.1177896548133921E-2</v>
      </c>
      <c r="Q260" s="106"/>
    </row>
    <row r="261" spans="1:17" x14ac:dyDescent="0.3">
      <c r="A261" s="121" t="s">
        <v>241</v>
      </c>
      <c r="B261" s="122">
        <v>7.1628439627314133E-2</v>
      </c>
      <c r="C261" s="123">
        <v>3.0438059596650011E-2</v>
      </c>
      <c r="D261" s="123">
        <v>1.7659236542838411E-2</v>
      </c>
      <c r="E261" s="123">
        <v>8.6962194912703263E-3</v>
      </c>
      <c r="F261" s="123">
        <v>3.7736679092078887E-3</v>
      </c>
      <c r="G261" s="123">
        <v>1.1164585113520264E-2</v>
      </c>
      <c r="H261" s="123">
        <v>7.9565521111354155E-3</v>
      </c>
      <c r="I261" s="123">
        <v>5.9532011937148558E-3</v>
      </c>
      <c r="J261" s="123">
        <v>2.7004166579724835E-3</v>
      </c>
      <c r="K261" s="123">
        <v>2.1343882319219912E-3</v>
      </c>
      <c r="L261" s="123">
        <v>9.873814552210497E-2</v>
      </c>
      <c r="M261" s="123">
        <v>4.3352769364094004E-2</v>
      </c>
      <c r="N261" s="123">
        <v>3.7672219638515546E-2</v>
      </c>
      <c r="O261" s="123">
        <v>2.284882950245861E-2</v>
      </c>
      <c r="P261" s="124">
        <v>1.7360632868729759E-2</v>
      </c>
      <c r="Q261" s="106"/>
    </row>
    <row r="262" spans="1:17" x14ac:dyDescent="0.3">
      <c r="A262" s="121" t="s">
        <v>242</v>
      </c>
      <c r="B262" s="122">
        <v>0.19129151753001683</v>
      </c>
      <c r="C262" s="123">
        <v>0.11489213891247069</v>
      </c>
      <c r="D262" s="123">
        <v>7.0593724353550311E-2</v>
      </c>
      <c r="E262" s="123">
        <v>2.6950471780012655E-2</v>
      </c>
      <c r="F262" s="123">
        <v>7.9611630521070117E-3</v>
      </c>
      <c r="G262" s="123">
        <v>6.1467820669943565E-2</v>
      </c>
      <c r="H262" s="123">
        <v>4.3245950682611022E-2</v>
      </c>
      <c r="I262" s="123">
        <v>2.1485407702230223E-2</v>
      </c>
      <c r="J262" s="123">
        <v>1.1109266625884191E-2</v>
      </c>
      <c r="K262" s="123">
        <v>5.1914235736201259E-3</v>
      </c>
      <c r="L262" s="123">
        <v>0.23242171018955357</v>
      </c>
      <c r="M262" s="123">
        <v>0.16848912265478472</v>
      </c>
      <c r="N262" s="123">
        <v>0.11732793014873526</v>
      </c>
      <c r="O262" s="123">
        <v>9.37614301688975E-2</v>
      </c>
      <c r="P262" s="124">
        <v>2.997846478177358E-2</v>
      </c>
      <c r="Q262" s="106"/>
    </row>
    <row r="263" spans="1:17" x14ac:dyDescent="0.3">
      <c r="A263" s="121" t="s">
        <v>243</v>
      </c>
      <c r="B263" s="122">
        <v>9.2512768941584084E-2</v>
      </c>
      <c r="C263" s="123">
        <v>4.5947768628825159E-2</v>
      </c>
      <c r="D263" s="123">
        <v>2.1828097265083949E-2</v>
      </c>
      <c r="E263" s="123">
        <v>1.3145525209458539E-2</v>
      </c>
      <c r="F263" s="123">
        <v>2.5886822045883212E-3</v>
      </c>
      <c r="G263" s="123">
        <v>1.1655571365160574E-2</v>
      </c>
      <c r="H263" s="123">
        <v>1.2536164524392322E-2</v>
      </c>
      <c r="I263" s="123">
        <v>1.2699007592540829E-2</v>
      </c>
      <c r="J263" s="123">
        <v>2.6141793330537143E-3</v>
      </c>
      <c r="K263" s="123">
        <v>1.7709439931528643E-3</v>
      </c>
      <c r="L263" s="123">
        <v>0.12417722338824608</v>
      </c>
      <c r="M263" s="123">
        <v>7.2864685351185454E-2</v>
      </c>
      <c r="N263" s="123">
        <v>4.7972410504879E-2</v>
      </c>
      <c r="O263" s="123">
        <v>3.3859103050079227E-2</v>
      </c>
      <c r="P263" s="124">
        <v>1.338723610495186E-2</v>
      </c>
      <c r="Q263" s="106"/>
    </row>
    <row r="264" spans="1:17" x14ac:dyDescent="0.3">
      <c r="A264" s="121" t="s">
        <v>244</v>
      </c>
      <c r="B264" s="122">
        <v>4.7124395009025807E-2</v>
      </c>
      <c r="C264" s="123">
        <v>1.603626197093197E-2</v>
      </c>
      <c r="D264" s="123">
        <v>5.0976819118657814E-3</v>
      </c>
      <c r="E264" s="123">
        <v>3.913176143848251E-3</v>
      </c>
      <c r="F264" s="123">
        <v>1.3986936023321227E-3</v>
      </c>
      <c r="G264" s="123">
        <v>4.5930310146101083E-3</v>
      </c>
      <c r="H264" s="123">
        <v>4.2198957122222781E-3</v>
      </c>
      <c r="I264" s="123">
        <v>1.862262179312007E-3</v>
      </c>
      <c r="J264" s="123">
        <v>9.5395417325702247E-4</v>
      </c>
      <c r="K264" s="123">
        <v>8.081076427393038E-4</v>
      </c>
      <c r="L264" s="123">
        <v>6.4850633002920627E-2</v>
      </c>
      <c r="M264" s="123">
        <v>2.6432980007844664E-2</v>
      </c>
      <c r="N264" s="123">
        <v>2.0903243332440206E-2</v>
      </c>
      <c r="O264" s="123">
        <v>7.5128036621010695E-3</v>
      </c>
      <c r="P264" s="124">
        <v>6.3654002798646222E-3</v>
      </c>
      <c r="Q264" s="106"/>
    </row>
    <row r="265" spans="1:17" x14ac:dyDescent="0.3">
      <c r="A265" s="121" t="s">
        <v>245</v>
      </c>
      <c r="B265" s="122">
        <v>0.24236392080534377</v>
      </c>
      <c r="C265" s="123">
        <v>0.22071112481486577</v>
      </c>
      <c r="D265" s="123">
        <v>0.18710129024093486</v>
      </c>
      <c r="E265" s="123">
        <v>0.13521328760103146</v>
      </c>
      <c r="F265" s="123">
        <v>7.7809410807065882E-2</v>
      </c>
      <c r="G265" s="123">
        <v>0.15802921935912154</v>
      </c>
      <c r="H265" s="123">
        <v>0.14962442057160116</v>
      </c>
      <c r="I265" s="123">
        <v>0.12419177448215468</v>
      </c>
      <c r="J265" s="123">
        <v>0.10103308947195748</v>
      </c>
      <c r="K265" s="123">
        <v>5.199387172998151E-2</v>
      </c>
      <c r="L265" s="123">
        <v>0.26667207648771146</v>
      </c>
      <c r="M265" s="123">
        <v>0.23270121197517699</v>
      </c>
      <c r="N265" s="123">
        <v>0.23260075143965125</v>
      </c>
      <c r="O265" s="123">
        <v>0.21634738936579409</v>
      </c>
      <c r="P265" s="124">
        <v>0.15040274244941557</v>
      </c>
      <c r="Q265" s="106"/>
    </row>
    <row r="266" spans="1:17" x14ac:dyDescent="0.3">
      <c r="A266" s="121" t="s">
        <v>246</v>
      </c>
      <c r="B266" s="122">
        <v>0.21085159325819819</v>
      </c>
      <c r="C266" s="123">
        <v>0.15770199568682106</v>
      </c>
      <c r="D266" s="123">
        <v>0.11682273586812475</v>
      </c>
      <c r="E266" s="123">
        <v>7.5818608254668518E-2</v>
      </c>
      <c r="F266" s="123">
        <v>4.2309808711778987E-2</v>
      </c>
      <c r="G266" s="123">
        <v>8.319233261173363E-2</v>
      </c>
      <c r="H266" s="123">
        <v>7.276276747929232E-2</v>
      </c>
      <c r="I266" s="123">
        <v>6.5529911321421816E-2</v>
      </c>
      <c r="J266" s="123">
        <v>4.6768365493672581E-2</v>
      </c>
      <c r="K266" s="123">
        <v>3.3405633441316369E-2</v>
      </c>
      <c r="L266" s="123">
        <v>0.25422126777349835</v>
      </c>
      <c r="M266" s="123">
        <v>0.19142951541782374</v>
      </c>
      <c r="N266" s="123">
        <v>0.17712061700582077</v>
      </c>
      <c r="O266" s="123">
        <v>0.14420276586358849</v>
      </c>
      <c r="P266" s="124">
        <v>9.6084042621005838E-2</v>
      </c>
      <c r="Q266" s="106"/>
    </row>
    <row r="267" spans="1:17" x14ac:dyDescent="0.3">
      <c r="A267" s="121" t="s">
        <v>247</v>
      </c>
      <c r="B267" s="122">
        <v>4.7320088970957311E-2</v>
      </c>
      <c r="C267" s="123">
        <v>3.4027149758039103E-2</v>
      </c>
      <c r="D267" s="123">
        <v>1.9787927667869288E-2</v>
      </c>
      <c r="E267" s="123">
        <v>1.754924711587116E-2</v>
      </c>
      <c r="F267" s="123">
        <v>1.6748226268167767E-2</v>
      </c>
      <c r="G267" s="123">
        <v>8.3928508388240938E-3</v>
      </c>
      <c r="H267" s="123">
        <v>1.5425867370918863E-2</v>
      </c>
      <c r="I267" s="123">
        <v>1.6527791670935849E-2</v>
      </c>
      <c r="J267" s="123">
        <v>1.5190608757037694E-2</v>
      </c>
      <c r="K267" s="123">
        <v>1.565421289505069E-2</v>
      </c>
      <c r="L267" s="123">
        <v>5.917294887701615E-2</v>
      </c>
      <c r="M267" s="123">
        <v>4.4738463995838293E-2</v>
      </c>
      <c r="N267" s="123">
        <v>3.7826670900614652E-2</v>
      </c>
      <c r="O267" s="123">
        <v>2.4661423921984948E-2</v>
      </c>
      <c r="P267" s="124">
        <v>2.4711296446244025E-2</v>
      </c>
      <c r="Q267" s="106"/>
    </row>
    <row r="268" spans="1:17" x14ac:dyDescent="0.3">
      <c r="A268" s="121" t="s">
        <v>248</v>
      </c>
      <c r="B268" s="122">
        <v>1.8096172283962538E-2</v>
      </c>
      <c r="C268" s="123">
        <v>2.492188951795574E-2</v>
      </c>
      <c r="D268" s="123">
        <v>1.1505287613565885E-2</v>
      </c>
      <c r="E268" s="123">
        <v>5.5667825140875704E-3</v>
      </c>
      <c r="F268" s="123">
        <v>1.8919310399814744E-3</v>
      </c>
      <c r="G268" s="123">
        <v>4.3440288198522319E-3</v>
      </c>
      <c r="H268" s="123">
        <v>5.7745272257987094E-3</v>
      </c>
      <c r="I268" s="123">
        <v>2.8293160433565854E-3</v>
      </c>
      <c r="J268" s="123">
        <v>2.3038864136790318E-3</v>
      </c>
      <c r="K268" s="123">
        <v>1.0367811064697951E-3</v>
      </c>
      <c r="L268" s="123">
        <v>1.3883852524999643E-2</v>
      </c>
      <c r="M268" s="123">
        <v>2.5922941688383213E-2</v>
      </c>
      <c r="N268" s="123">
        <v>3.3126053871985965E-2</v>
      </c>
      <c r="O268" s="123">
        <v>1.8116576169640464E-2</v>
      </c>
      <c r="P268" s="124">
        <v>9.9391675968790102E-3</v>
      </c>
      <c r="Q268" s="106"/>
    </row>
    <row r="269" spans="1:17" x14ac:dyDescent="0.3">
      <c r="A269" s="121" t="s">
        <v>249</v>
      </c>
      <c r="B269" s="122">
        <v>3.3431275471808089E-3</v>
      </c>
      <c r="C269" s="123">
        <v>4.5158595253349983E-3</v>
      </c>
      <c r="D269" s="123">
        <v>5.4823677868836825E-3</v>
      </c>
      <c r="E269" s="123">
        <v>3.3673298853502454E-3</v>
      </c>
      <c r="F269" s="123">
        <v>7.9391154525371263E-4</v>
      </c>
      <c r="G269" s="123">
        <v>2.660461110080844E-3</v>
      </c>
      <c r="H269" s="123">
        <v>4.254376185069568E-3</v>
      </c>
      <c r="I269" s="123">
        <v>1.2072888056160139E-3</v>
      </c>
      <c r="J269" s="123">
        <v>1.2442526917435608E-3</v>
      </c>
      <c r="K269" s="123">
        <v>1.8764900667421613E-4</v>
      </c>
      <c r="L269" s="123">
        <v>2.9123618221237081E-3</v>
      </c>
      <c r="M269" s="123">
        <v>4.8437708627166497E-3</v>
      </c>
      <c r="N269" s="123">
        <v>5.2898399398371059E-3</v>
      </c>
      <c r="O269" s="123">
        <v>6.7415021417850662E-3</v>
      </c>
      <c r="P269" s="124">
        <v>4.6306027198141459E-3</v>
      </c>
      <c r="Q269" s="106"/>
    </row>
    <row r="270" spans="1:17" x14ac:dyDescent="0.3">
      <c r="A270" s="121" t="s">
        <v>250</v>
      </c>
      <c r="B270" s="122">
        <v>6.7731478659986113E-4</v>
      </c>
      <c r="C270" s="123">
        <v>1.4399323383807812E-3</v>
      </c>
      <c r="D270" s="123">
        <v>1.1300716117009228E-3</v>
      </c>
      <c r="E270" s="123">
        <v>1.8143283754033816E-3</v>
      </c>
      <c r="F270" s="123">
        <v>1.2787465485192334E-3</v>
      </c>
      <c r="G270" s="123">
        <v>4.5397513000167779E-4</v>
      </c>
      <c r="H270" s="123">
        <v>5.8122732302155256E-4</v>
      </c>
      <c r="I270" s="123">
        <v>1.8436224058905101E-3</v>
      </c>
      <c r="J270" s="123">
        <v>9.90325432404577E-4</v>
      </c>
      <c r="K270" s="123">
        <v>9.179513957857622E-4</v>
      </c>
      <c r="L270" s="123">
        <v>1.0206210284812055E-4</v>
      </c>
      <c r="M270" s="123">
        <v>2.0244676559404919E-3</v>
      </c>
      <c r="N270" s="123">
        <v>1.5875939368323524E-3</v>
      </c>
      <c r="O270" s="123">
        <v>1.2987105010188566E-3</v>
      </c>
      <c r="P270" s="124">
        <v>2.7879433705521165E-3</v>
      </c>
      <c r="Q270" s="106"/>
    </row>
    <row r="271" spans="1:17" x14ac:dyDescent="0.3">
      <c r="A271" s="121" t="s">
        <v>251</v>
      </c>
      <c r="B271" s="122">
        <v>1.0026050353400096E-2</v>
      </c>
      <c r="C271" s="123">
        <v>1.5568511546089207E-3</v>
      </c>
      <c r="D271" s="123">
        <v>3.3876100784356898E-4</v>
      </c>
      <c r="E271" s="123">
        <v>2.4824785344137979E-4</v>
      </c>
      <c r="F271" s="125">
        <v>0</v>
      </c>
      <c r="G271" s="125">
        <v>0</v>
      </c>
      <c r="H271" s="123">
        <v>2.230867866252424E-4</v>
      </c>
      <c r="I271" s="125">
        <v>0</v>
      </c>
      <c r="J271" s="125">
        <v>0</v>
      </c>
      <c r="K271" s="125">
        <v>0</v>
      </c>
      <c r="L271" s="123">
        <v>1.5668508650580948E-2</v>
      </c>
      <c r="M271" s="123">
        <v>3.6941446063973628E-3</v>
      </c>
      <c r="N271" s="123">
        <v>2.2037253057177308E-3</v>
      </c>
      <c r="O271" s="123">
        <v>4.3721470329367997E-4</v>
      </c>
      <c r="P271" s="124">
        <v>4.6202459957555089E-4</v>
      </c>
      <c r="Q271" s="106"/>
    </row>
    <row r="272" spans="1:17" x14ac:dyDescent="0.3">
      <c r="A272" s="121" t="s">
        <v>252</v>
      </c>
      <c r="B272" s="122">
        <v>1.5740667538926589E-3</v>
      </c>
      <c r="C272" s="123">
        <v>4.7557467417750433E-4</v>
      </c>
      <c r="D272" s="123">
        <v>1.9394123134573463E-4</v>
      </c>
      <c r="E272" s="123">
        <v>6.5228103739966409E-4</v>
      </c>
      <c r="F272" s="123">
        <v>5.5318634558550628E-4</v>
      </c>
      <c r="G272" s="123">
        <v>3.4465233627653627E-4</v>
      </c>
      <c r="H272" s="123">
        <v>2.5750868844866569E-4</v>
      </c>
      <c r="I272" s="123">
        <v>1.190975530375936E-3</v>
      </c>
      <c r="J272" s="123">
        <v>8.0180120662184235E-4</v>
      </c>
      <c r="K272" s="123">
        <v>4.1466494088428593E-4</v>
      </c>
      <c r="L272" s="123">
        <v>2.0988989039365199E-3</v>
      </c>
      <c r="M272" s="123">
        <v>8.3036155395972092E-4</v>
      </c>
      <c r="N272" s="123">
        <v>8.8237706310652657E-4</v>
      </c>
      <c r="O272" s="125">
        <v>0</v>
      </c>
      <c r="P272" s="124">
        <v>4.4519869059695117E-5</v>
      </c>
      <c r="Q272" s="106"/>
    </row>
    <row r="273" spans="1:17" x14ac:dyDescent="0.3">
      <c r="A273" s="121" t="s">
        <v>253</v>
      </c>
      <c r="B273" s="122">
        <v>2.5117232830573679E-4</v>
      </c>
      <c r="C273" s="125">
        <v>0</v>
      </c>
      <c r="D273" s="125">
        <v>0</v>
      </c>
      <c r="E273" s="125">
        <v>0</v>
      </c>
      <c r="F273" s="125">
        <v>0</v>
      </c>
      <c r="G273" s="125">
        <v>0</v>
      </c>
      <c r="H273" s="125">
        <v>0</v>
      </c>
      <c r="I273" s="125">
        <v>0</v>
      </c>
      <c r="J273" s="125">
        <v>0</v>
      </c>
      <c r="K273" s="125">
        <v>0</v>
      </c>
      <c r="L273" s="123">
        <v>1.8137459976684542E-4</v>
      </c>
      <c r="M273" s="123">
        <v>2.862559167712858E-4</v>
      </c>
      <c r="N273" s="125">
        <v>0</v>
      </c>
      <c r="O273" s="125">
        <v>0</v>
      </c>
      <c r="P273" s="127">
        <v>0</v>
      </c>
      <c r="Q273" s="106"/>
    </row>
    <row r="274" spans="1:17" ht="15" thickBot="1" x14ac:dyDescent="0.35">
      <c r="A274" s="128" t="s">
        <v>53</v>
      </c>
      <c r="B274" s="129">
        <v>1.6652539075672306</v>
      </c>
      <c r="C274" s="103">
        <v>1.4210288463678191</v>
      </c>
      <c r="D274" s="102">
        <v>0.99025948491584803</v>
      </c>
      <c r="E274" s="102">
        <v>0.56382244459296971</v>
      </c>
      <c r="F274" s="102">
        <v>0.27885882504879123</v>
      </c>
      <c r="G274" s="102">
        <v>0.71627960641993338</v>
      </c>
      <c r="H274" s="102">
        <v>0.56909498173814654</v>
      </c>
      <c r="I274" s="102">
        <v>0.36373599278093949</v>
      </c>
      <c r="J274" s="102">
        <v>0.29590294742124512</v>
      </c>
      <c r="K274" s="102">
        <v>0.20528403491076369</v>
      </c>
      <c r="L274" s="103">
        <v>1.9670388409676614</v>
      </c>
      <c r="M274" s="103">
        <v>1.5967953951853893</v>
      </c>
      <c r="N274" s="103">
        <v>1.5438995726365958</v>
      </c>
      <c r="O274" s="103">
        <v>1.3321678797560523</v>
      </c>
      <c r="P274" s="130">
        <v>0.85428944180944166</v>
      </c>
      <c r="Q274" s="106"/>
    </row>
  </sheetData>
  <mergeCells count="33">
    <mergeCell ref="C8:C9"/>
    <mergeCell ref="C10:I10"/>
    <mergeCell ref="C16:I16"/>
    <mergeCell ref="C5:I5"/>
    <mergeCell ref="C6:D7"/>
    <mergeCell ref="E6:F6"/>
    <mergeCell ref="H6:H7"/>
    <mergeCell ref="I6:I7"/>
    <mergeCell ref="C17:D18"/>
    <mergeCell ref="E17:F17"/>
    <mergeCell ref="H17:H18"/>
    <mergeCell ref="I17:I18"/>
    <mergeCell ref="C19:C20"/>
    <mergeCell ref="C21:I21"/>
    <mergeCell ref="C28:E28"/>
    <mergeCell ref="C30:C31"/>
    <mergeCell ref="C32:D32"/>
    <mergeCell ref="C33:D33"/>
    <mergeCell ref="C34:D34"/>
    <mergeCell ref="C35:D35"/>
    <mergeCell ref="C36:D36"/>
    <mergeCell ref="C37:D37"/>
    <mergeCell ref="C38:D38"/>
    <mergeCell ref="A82:A83"/>
    <mergeCell ref="B82:F82"/>
    <mergeCell ref="G82:K82"/>
    <mergeCell ref="L82:P82"/>
    <mergeCell ref="C39:D39"/>
    <mergeCell ref="C40:D40"/>
    <mergeCell ref="C41:D41"/>
    <mergeCell ref="C42:D42"/>
    <mergeCell ref="C43:C46"/>
    <mergeCell ref="C47:E47"/>
  </mergeCells>
  <pageMargins left="0.25" right="0.2" top="0.25" bottom="0.25" header="0.55000000000000004" footer="0.05"/>
  <pageSetup scale="65" fitToHeight="0" orientation="landscape" r:id="rId1"/>
  <rowBreaks count="1" manualBreakCount="1">
    <brk id="4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562120A0D9A4986B00A4C9B98C911" ma:contentTypeVersion="537" ma:contentTypeDescription="Create a new document." ma:contentTypeScope="" ma:versionID="72ba2fda61a834437c5811d84ebc08d6">
  <xsd:schema xmlns:xsd="http://www.w3.org/2001/XMLSchema" xmlns:xs="http://www.w3.org/2001/XMLSchema" xmlns:p="http://schemas.microsoft.com/office/2006/metadata/properties" xmlns:ns2="d16efad5-0601-4cf0-b7c2-89968258c777" xmlns:ns3="251e6315-8a21-4c41-9f95-409fcb02270a" targetNamespace="http://schemas.microsoft.com/office/2006/metadata/properties" ma:root="true" ma:fieldsID="4a1a36fea0c4b6d8535ee393c45a4c31" ns2:_="" ns3:_="">
    <xsd:import namespace="d16efad5-0601-4cf0-b7c2-89968258c777"/>
    <xsd:import namespace="251e6315-8a21-4c41-9f95-409fcb02270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fad5-0601-4cf0-b7c2-89968258c77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e6315-8a21-4c41-9f95-409fcb022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6efad5-0601-4cf0-b7c2-89968258c777">VMX3MACP777Z-1758609593-50967</_dlc_DocId>
    <_dlc_DocIdUrl xmlns="d16efad5-0601-4cf0-b7c2-89968258c777">
      <Url>https://icfonline.sharepoint.com/sites/ihd-dhs/WealthIndex/_layouts/15/DocIdRedir.aspx?ID=VMX3MACP777Z-1758609593-50967</Url>
      <Description>VMX3MACP777Z-1758609593-50967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15E0197-6749-46D6-A188-8007A76F05F9}"/>
</file>

<file path=customXml/itemProps2.xml><?xml version="1.0" encoding="utf-8"?>
<ds:datastoreItem xmlns:ds="http://schemas.openxmlformats.org/officeDocument/2006/customXml" ds:itemID="{A3D81CFF-2451-4857-AF49-935506739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BB7A9D-36DF-47BB-944B-997EA64B8563}">
  <ds:schemaRefs>
    <ds:schemaRef ds:uri="http://schemas.microsoft.com/office/2006/metadata/properties"/>
    <ds:schemaRef ds:uri="http://schemas.microsoft.com/office/infopath/2007/PartnerControls"/>
    <ds:schemaRef ds:uri="d16efad5-0601-4cf0-b7c2-89968258c777"/>
  </ds:schemaRefs>
</ds:datastoreItem>
</file>

<file path=customXml/itemProps4.xml><?xml version="1.0" encoding="utf-8"?>
<ds:datastoreItem xmlns:ds="http://schemas.openxmlformats.org/officeDocument/2006/customXml" ds:itemID="{25F73500-E09E-4293-8FD7-B11D5633E31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Common</vt:lpstr>
      <vt:lpstr>Urban</vt:lpstr>
      <vt:lpstr>Rural</vt:lpstr>
      <vt:lpstr>Composite</vt:lpstr>
    </vt:vector>
  </TitlesOfParts>
  <Company>ICF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Croft, Trevor</cp:lastModifiedBy>
  <cp:lastPrinted>2024-06-25T16:10:33Z</cp:lastPrinted>
  <dcterms:created xsi:type="dcterms:W3CDTF">2013-08-06T13:22:30Z</dcterms:created>
  <dcterms:modified xsi:type="dcterms:W3CDTF">2024-06-25T16:11:27Z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0x010100613562120A0D9A4986B00A4C9B98C911</vt:lpwstr>
  </property>
  <property fmtid="{D5CDD505-2E9C-101B-9397-08002B2CF9AE}" pid="3" name="_dlc_DocIdItemGuid">
    <vt:lpwstr>7b6489b0-b0fa-4546-bdd5-3f50182580e1</vt:lpwstr>
  </property>
</Properties>
</file>